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895" windowHeight="8700" activeTab="1"/>
  </bookViews>
  <sheets>
    <sheet name="29.11.2017-ECO FAM-rectif" sheetId="1" r:id="rId1"/>
    <sheet name="29.11.2017+ECO CLIN-rectificare" sheetId="2" r:id="rId2"/>
  </sheets>
  <externalReferences>
    <externalReference r:id="rId3"/>
  </externalReferences>
  <definedNames>
    <definedName name="_xlnm._FilterDatabase" localSheetId="1" hidden="1">'29.11.2017+ECO CLIN-rectificare'!$A$5:$C$94</definedName>
    <definedName name="_xlnm._FilterDatabase" localSheetId="0" hidden="1">'29.11.2017-ECO FAM-rectif'!$A$5:$C$34</definedName>
    <definedName name="_xlnm.Print_Area" localSheetId="1">'29.11.2017+ECO CLIN-rectificare'!$A$1:$T$98</definedName>
    <definedName name="_xlnm.Print_Area" localSheetId="0">'29.11.2017-ECO FAM-rectif'!$A$2:$T$56</definedName>
    <definedName name="_xlnm.Print_Titles" localSheetId="1">'29.11.2017+ECO CLIN-rectificare'!$A:$C,'29.11.2017+ECO CLIN-rectificare'!$6:$6</definedName>
    <definedName name="_xlnm.Print_Titles" localSheetId="0">'29.11.2017-ECO FAM-rectif'!$A:$C</definedName>
  </definedNames>
  <calcPr calcId="125725"/>
</workbook>
</file>

<file path=xl/calcChain.xml><?xml version="1.0" encoding="utf-8"?>
<calcChain xmlns="http://schemas.openxmlformats.org/spreadsheetml/2006/main">
  <c r="R98" i="2"/>
  <c r="Q98"/>
  <c r="P98"/>
  <c r="P101" s="1"/>
  <c r="N98"/>
  <c r="M98"/>
  <c r="L98"/>
  <c r="L101" s="1"/>
  <c r="J98"/>
  <c r="J101" s="1"/>
  <c r="I98"/>
  <c r="I101" s="1"/>
  <c r="H98"/>
  <c r="H101" s="1"/>
  <c r="F98"/>
  <c r="F101" s="1"/>
  <c r="E98"/>
  <c r="E101" s="1"/>
  <c r="D98"/>
  <c r="D101" s="1"/>
  <c r="T97"/>
  <c r="S97"/>
  <c r="O97"/>
  <c r="K97"/>
  <c r="G97"/>
  <c r="T96"/>
  <c r="S96"/>
  <c r="O96"/>
  <c r="K96"/>
  <c r="G96"/>
  <c r="T95"/>
  <c r="S95"/>
  <c r="O95"/>
  <c r="K95"/>
  <c r="G95"/>
  <c r="T94"/>
  <c r="S94"/>
  <c r="O94"/>
  <c r="K94"/>
  <c r="G94"/>
  <c r="T93"/>
  <c r="S93"/>
  <c r="O93"/>
  <c r="K93"/>
  <c r="G93"/>
  <c r="T92"/>
  <c r="S92"/>
  <c r="O92"/>
  <c r="K92"/>
  <c r="G92"/>
  <c r="T91"/>
  <c r="S91"/>
  <c r="O91"/>
  <c r="K91"/>
  <c r="G91"/>
  <c r="T90"/>
  <c r="S90"/>
  <c r="O90"/>
  <c r="K90"/>
  <c r="G90"/>
  <c r="T89"/>
  <c r="S89"/>
  <c r="O89"/>
  <c r="K89"/>
  <c r="G89"/>
  <c r="T88"/>
  <c r="S88"/>
  <c r="O88"/>
  <c r="K88"/>
  <c r="G88"/>
  <c r="T87"/>
  <c r="S87"/>
  <c r="O87"/>
  <c r="K87"/>
  <c r="G87"/>
  <c r="T86"/>
  <c r="S86"/>
  <c r="O86"/>
  <c r="K86"/>
  <c r="G86"/>
  <c r="T85"/>
  <c r="S85"/>
  <c r="O85"/>
  <c r="K85"/>
  <c r="G85"/>
  <c r="T84"/>
  <c r="S84"/>
  <c r="O84"/>
  <c r="K84"/>
  <c r="G84"/>
  <c r="T83"/>
  <c r="S83"/>
  <c r="O83"/>
  <c r="K83"/>
  <c r="G83"/>
  <c r="T82"/>
  <c r="S82"/>
  <c r="O82"/>
  <c r="K82"/>
  <c r="G82"/>
  <c r="T81"/>
  <c r="S81"/>
  <c r="O81"/>
  <c r="K81"/>
  <c r="G81"/>
  <c r="T80"/>
  <c r="S80"/>
  <c r="O80"/>
  <c r="K80"/>
  <c r="G80"/>
  <c r="T79"/>
  <c r="S79"/>
  <c r="O79"/>
  <c r="K79"/>
  <c r="G79"/>
  <c r="T78"/>
  <c r="S78"/>
  <c r="O78"/>
  <c r="K78"/>
  <c r="G78"/>
  <c r="T77"/>
  <c r="S77"/>
  <c r="O77"/>
  <c r="K77"/>
  <c r="G77"/>
  <c r="T76"/>
  <c r="S76"/>
  <c r="O76"/>
  <c r="K76"/>
  <c r="G76"/>
  <c r="T75"/>
  <c r="S75"/>
  <c r="O75"/>
  <c r="K75"/>
  <c r="G75"/>
  <c r="T74"/>
  <c r="S74"/>
  <c r="O74"/>
  <c r="K74"/>
  <c r="G74"/>
  <c r="T73"/>
  <c r="S73"/>
  <c r="O73"/>
  <c r="K73"/>
  <c r="G73"/>
  <c r="T72"/>
  <c r="S72"/>
  <c r="O72"/>
  <c r="K72"/>
  <c r="G72"/>
  <c r="T71"/>
  <c r="S71"/>
  <c r="O71"/>
  <c r="K71"/>
  <c r="G71"/>
  <c r="T70"/>
  <c r="S70"/>
  <c r="O70"/>
  <c r="K70"/>
  <c r="G70"/>
  <c r="T69"/>
  <c r="S69"/>
  <c r="O69"/>
  <c r="K69"/>
  <c r="G69"/>
  <c r="T68"/>
  <c r="S68"/>
  <c r="O68"/>
  <c r="K68"/>
  <c r="G68"/>
  <c r="T67"/>
  <c r="S67"/>
  <c r="O67"/>
  <c r="K67"/>
  <c r="G67"/>
  <c r="T66"/>
  <c r="S66"/>
  <c r="O66"/>
  <c r="K66"/>
  <c r="G66"/>
  <c r="T65"/>
  <c r="S65"/>
  <c r="O65"/>
  <c r="K65"/>
  <c r="G65"/>
  <c r="T64"/>
  <c r="S64"/>
  <c r="O64"/>
  <c r="K64"/>
  <c r="G64"/>
  <c r="T63"/>
  <c r="S63"/>
  <c r="O63"/>
  <c r="K63"/>
  <c r="G63"/>
  <c r="T62"/>
  <c r="S62"/>
  <c r="O62"/>
  <c r="K62"/>
  <c r="G62"/>
  <c r="T61"/>
  <c r="S61"/>
  <c r="O61"/>
  <c r="K61"/>
  <c r="G61"/>
  <c r="T60"/>
  <c r="S60"/>
  <c r="O60"/>
  <c r="K60"/>
  <c r="G60"/>
  <c r="T59"/>
  <c r="S59"/>
  <c r="O59"/>
  <c r="K59"/>
  <c r="G59"/>
  <c r="T58"/>
  <c r="S58"/>
  <c r="O58"/>
  <c r="K58"/>
  <c r="G58"/>
  <c r="T57"/>
  <c r="S57"/>
  <c r="O57"/>
  <c r="K57"/>
  <c r="G57"/>
  <c r="T56"/>
  <c r="S56"/>
  <c r="O56"/>
  <c r="K56"/>
  <c r="G56"/>
  <c r="T55"/>
  <c r="S55"/>
  <c r="O55"/>
  <c r="K55"/>
  <c r="G55"/>
  <c r="T54"/>
  <c r="S54"/>
  <c r="O54"/>
  <c r="K54"/>
  <c r="G54"/>
  <c r="T53"/>
  <c r="S53"/>
  <c r="O53"/>
  <c r="K53"/>
  <c r="G53"/>
  <c r="T52"/>
  <c r="S52"/>
  <c r="O52"/>
  <c r="K52"/>
  <c r="G52"/>
  <c r="T51"/>
  <c r="S51"/>
  <c r="O51"/>
  <c r="K51"/>
  <c r="G51"/>
  <c r="T50"/>
  <c r="S50"/>
  <c r="O50"/>
  <c r="K50"/>
  <c r="G50"/>
  <c r="T49"/>
  <c r="S49"/>
  <c r="O49"/>
  <c r="K49"/>
  <c r="G49"/>
  <c r="T48"/>
  <c r="S48"/>
  <c r="O48"/>
  <c r="K48"/>
  <c r="G48"/>
  <c r="T47"/>
  <c r="S47"/>
  <c r="O47"/>
  <c r="K47"/>
  <c r="G47"/>
  <c r="T46"/>
  <c r="S46"/>
  <c r="O46"/>
  <c r="K46"/>
  <c r="G46"/>
  <c r="T45"/>
  <c r="S45"/>
  <c r="O45"/>
  <c r="K45"/>
  <c r="G45"/>
  <c r="T44"/>
  <c r="S44"/>
  <c r="O44"/>
  <c r="K44"/>
  <c r="G44"/>
  <c r="T43"/>
  <c r="S43"/>
  <c r="O43"/>
  <c r="K43"/>
  <c r="G43"/>
  <c r="T42"/>
  <c r="S42"/>
  <c r="O42"/>
  <c r="K42"/>
  <c r="G42"/>
  <c r="T41"/>
  <c r="S41"/>
  <c r="O41"/>
  <c r="K41"/>
  <c r="G41"/>
  <c r="T40"/>
  <c r="S40"/>
  <c r="O40"/>
  <c r="K40"/>
  <c r="G40"/>
  <c r="T39"/>
  <c r="S39"/>
  <c r="O39"/>
  <c r="K39"/>
  <c r="G39"/>
  <c r="T38"/>
  <c r="S38"/>
  <c r="O38"/>
  <c r="K38"/>
  <c r="G38"/>
  <c r="T37"/>
  <c r="S37"/>
  <c r="O37"/>
  <c r="K37"/>
  <c r="G37"/>
  <c r="T36"/>
  <c r="S36"/>
  <c r="O36"/>
  <c r="K36"/>
  <c r="G36"/>
  <c r="T35"/>
  <c r="S35"/>
  <c r="O35"/>
  <c r="K35"/>
  <c r="G35"/>
  <c r="T34"/>
  <c r="S34"/>
  <c r="O34"/>
  <c r="K34"/>
  <c r="G34"/>
  <c r="T33"/>
  <c r="S33"/>
  <c r="O33"/>
  <c r="K33"/>
  <c r="G33"/>
  <c r="T32"/>
  <c r="S32"/>
  <c r="O32"/>
  <c r="K32"/>
  <c r="G32"/>
  <c r="T31"/>
  <c r="S31"/>
  <c r="O31"/>
  <c r="K31"/>
  <c r="G31"/>
  <c r="T30"/>
  <c r="S30"/>
  <c r="O30"/>
  <c r="K30"/>
  <c r="G30"/>
  <c r="T29"/>
  <c r="S29"/>
  <c r="O29"/>
  <c r="K29"/>
  <c r="G29"/>
  <c r="T28"/>
  <c r="S28"/>
  <c r="O28"/>
  <c r="K28"/>
  <c r="G28"/>
  <c r="T27"/>
  <c r="S27"/>
  <c r="O27"/>
  <c r="K27"/>
  <c r="G27"/>
  <c r="T26"/>
  <c r="S26"/>
  <c r="O26"/>
  <c r="K26"/>
  <c r="G26"/>
  <c r="T25"/>
  <c r="S25"/>
  <c r="O25"/>
  <c r="K25"/>
  <c r="G25"/>
  <c r="T24"/>
  <c r="S24"/>
  <c r="O24"/>
  <c r="K24"/>
  <c r="G24"/>
  <c r="T23"/>
  <c r="S23"/>
  <c r="O23"/>
  <c r="K23"/>
  <c r="G23"/>
  <c r="T22"/>
  <c r="S22"/>
  <c r="O22"/>
  <c r="K22"/>
  <c r="G22"/>
  <c r="T21"/>
  <c r="S21"/>
  <c r="O21"/>
  <c r="K21"/>
  <c r="G21"/>
  <c r="T20"/>
  <c r="S20"/>
  <c r="O20"/>
  <c r="K20"/>
  <c r="G20"/>
  <c r="T19"/>
  <c r="S19"/>
  <c r="O19"/>
  <c r="K19"/>
  <c r="G19"/>
  <c r="T18"/>
  <c r="S18"/>
  <c r="O18"/>
  <c r="K18"/>
  <c r="G18"/>
  <c r="T17"/>
  <c r="S17"/>
  <c r="O17"/>
  <c r="K17"/>
  <c r="G17"/>
  <c r="T16"/>
  <c r="S16"/>
  <c r="O16"/>
  <c r="K16"/>
  <c r="G16"/>
  <c r="T15"/>
  <c r="S15"/>
  <c r="O15"/>
  <c r="K15"/>
  <c r="G15"/>
  <c r="T14"/>
  <c r="S14"/>
  <c r="O14"/>
  <c r="K14"/>
  <c r="G14"/>
  <c r="T13"/>
  <c r="S13"/>
  <c r="O13"/>
  <c r="K13"/>
  <c r="G13"/>
  <c r="T12"/>
  <c r="S12"/>
  <c r="O12"/>
  <c r="K12"/>
  <c r="G12"/>
  <c r="T11"/>
  <c r="S11"/>
  <c r="O11"/>
  <c r="K11"/>
  <c r="G11"/>
  <c r="T10"/>
  <c r="S10"/>
  <c r="O10"/>
  <c r="K10"/>
  <c r="G10"/>
  <c r="T9"/>
  <c r="S9"/>
  <c r="O9"/>
  <c r="K9"/>
  <c r="G9"/>
  <c r="T8"/>
  <c r="S8"/>
  <c r="O8"/>
  <c r="K8"/>
  <c r="G8"/>
  <c r="T7"/>
  <c r="S7"/>
  <c r="O7"/>
  <c r="O98" s="1"/>
  <c r="O101" s="1"/>
  <c r="K7"/>
  <c r="G7"/>
  <c r="G59" i="1"/>
  <c r="T56"/>
  <c r="G56"/>
  <c r="R45"/>
  <c r="Q45"/>
  <c r="P45"/>
  <c r="N45"/>
  <c r="M45"/>
  <c r="L45"/>
  <c r="J45"/>
  <c r="I45"/>
  <c r="H45"/>
  <c r="F45"/>
  <c r="E45"/>
  <c r="D45"/>
  <c r="T44"/>
  <c r="S44"/>
  <c r="O44"/>
  <c r="K44"/>
  <c r="T43"/>
  <c r="S43"/>
  <c r="O43"/>
  <c r="K43"/>
  <c r="T42"/>
  <c r="S42"/>
  <c r="O42"/>
  <c r="K42"/>
  <c r="G42"/>
  <c r="T41"/>
  <c r="S41"/>
  <c r="O41"/>
  <c r="K41"/>
  <c r="G41"/>
  <c r="T40"/>
  <c r="S40"/>
  <c r="O40"/>
  <c r="K40"/>
  <c r="T39"/>
  <c r="S39"/>
  <c r="O39"/>
  <c r="K39"/>
  <c r="G39"/>
  <c r="T38"/>
  <c r="S38"/>
  <c r="O38"/>
  <c r="K38"/>
  <c r="G38"/>
  <c r="T37"/>
  <c r="S37"/>
  <c r="O37"/>
  <c r="K37"/>
  <c r="G37"/>
  <c r="T36"/>
  <c r="S36"/>
  <c r="O36"/>
  <c r="K36"/>
  <c r="T35"/>
  <c r="S35"/>
  <c r="O35"/>
  <c r="K35"/>
  <c r="G35"/>
  <c r="T34"/>
  <c r="S34"/>
  <c r="O34"/>
  <c r="K34"/>
  <c r="G34"/>
  <c r="T33"/>
  <c r="S33"/>
  <c r="O33"/>
  <c r="K33"/>
  <c r="G33"/>
  <c r="T32"/>
  <c r="S32"/>
  <c r="O32"/>
  <c r="K32"/>
  <c r="T31"/>
  <c r="S31"/>
  <c r="O31"/>
  <c r="K31"/>
  <c r="G31"/>
  <c r="T30"/>
  <c r="S30"/>
  <c r="O30"/>
  <c r="K30"/>
  <c r="T29"/>
  <c r="S29"/>
  <c r="O29"/>
  <c r="K29"/>
  <c r="G29"/>
  <c r="T28"/>
  <c r="S28"/>
  <c r="O28"/>
  <c r="K28"/>
  <c r="G28"/>
  <c r="T27"/>
  <c r="S27"/>
  <c r="O27"/>
  <c r="K27"/>
  <c r="G27"/>
  <c r="T26"/>
  <c r="S26"/>
  <c r="O26"/>
  <c r="K26"/>
  <c r="G26"/>
  <c r="T25"/>
  <c r="S25"/>
  <c r="O25"/>
  <c r="K25"/>
  <c r="G25"/>
  <c r="T24"/>
  <c r="S24"/>
  <c r="O24"/>
  <c r="K24"/>
  <c r="G24"/>
  <c r="T23"/>
  <c r="S23"/>
  <c r="O23"/>
  <c r="K23"/>
  <c r="G23"/>
  <c r="T22"/>
  <c r="S22"/>
  <c r="O22"/>
  <c r="K22"/>
  <c r="G22"/>
  <c r="T21"/>
  <c r="S21"/>
  <c r="O21"/>
  <c r="K21"/>
  <c r="G21"/>
  <c r="T20"/>
  <c r="S20"/>
  <c r="O20"/>
  <c r="K20"/>
  <c r="G20"/>
  <c r="T19"/>
  <c r="S19"/>
  <c r="O19"/>
  <c r="K19"/>
  <c r="T18"/>
  <c r="S18"/>
  <c r="O18"/>
  <c r="K18"/>
  <c r="G18"/>
  <c r="T17"/>
  <c r="S17"/>
  <c r="O17"/>
  <c r="K17"/>
  <c r="G17"/>
  <c r="T16"/>
  <c r="S16"/>
  <c r="O16"/>
  <c r="K16"/>
  <c r="G16"/>
  <c r="T15"/>
  <c r="S15"/>
  <c r="O15"/>
  <c r="K15"/>
  <c r="G15"/>
  <c r="T14"/>
  <c r="S14"/>
  <c r="O14"/>
  <c r="K14"/>
  <c r="G14"/>
  <c r="T13"/>
  <c r="S13"/>
  <c r="O13"/>
  <c r="K13"/>
  <c r="G13"/>
  <c r="T12"/>
  <c r="S12"/>
  <c r="O12"/>
  <c r="K12"/>
  <c r="G12"/>
  <c r="T11"/>
  <c r="S11"/>
  <c r="O11"/>
  <c r="K11"/>
  <c r="G11"/>
  <c r="T10"/>
  <c r="S10"/>
  <c r="S45" s="1"/>
  <c r="O10"/>
  <c r="K10"/>
  <c r="G10"/>
  <c r="T9"/>
  <c r="T45" s="1"/>
  <c r="S9"/>
  <c r="O9"/>
  <c r="K9"/>
  <c r="G9"/>
  <c r="G45" s="1"/>
  <c r="T98" i="2" l="1"/>
  <c r="G98"/>
  <c r="G101" s="1"/>
  <c r="K98"/>
  <c r="K101" s="1"/>
  <c r="S98"/>
  <c r="O45" i="1"/>
  <c r="K45"/>
</calcChain>
</file>

<file path=xl/sharedStrings.xml><?xml version="1.0" encoding="utf-8"?>
<sst xmlns="http://schemas.openxmlformats.org/spreadsheetml/2006/main" count="217" uniqueCount="188">
  <si>
    <t>ACTE ADITIONALE PENTRU ECOGRAFII SI EKG LA CONTRACTELE DE ASISTENTA MEDICALA PRIMARA</t>
  </si>
  <si>
    <t>29.11.2017 rectificare decembrie 2017</t>
  </si>
  <si>
    <t>Nr.crt.</t>
  </si>
  <si>
    <t>CONTR. A</t>
  </si>
  <si>
    <t>DEN.FURNIZOR</t>
  </si>
  <si>
    <t>IANUARIE 2017</t>
  </si>
  <si>
    <t>FEBRUARIE 2017</t>
  </si>
  <si>
    <t>MARTIE 2017</t>
  </si>
  <si>
    <t>TOTAL  TR.I 2017</t>
  </si>
  <si>
    <t>aprilie 2017</t>
  </si>
  <si>
    <t>mai 2017</t>
  </si>
  <si>
    <t>iunie 2017</t>
  </si>
  <si>
    <t>TRIM.II 2017</t>
  </si>
  <si>
    <t>iulie 2017</t>
  </si>
  <si>
    <t>total tr.III 2017</t>
  </si>
  <si>
    <t>total tr.iv 2017</t>
  </si>
  <si>
    <t>TOTAL AN 2017</t>
  </si>
  <si>
    <t>A0049</t>
  </si>
  <si>
    <t xml:space="preserve">CMI DR GAVANESCU MIHAELA             </t>
  </si>
  <si>
    <t>A0273</t>
  </si>
  <si>
    <t xml:space="preserve">CMI DR.SERI MARIOARA    </t>
  </si>
  <si>
    <t>A0434</t>
  </si>
  <si>
    <t xml:space="preserve">CMI DR.STANCU MARIANA    </t>
  </si>
  <si>
    <t>A0615</t>
  </si>
  <si>
    <t xml:space="preserve">CMI DR.COMSA MIHAELA   </t>
  </si>
  <si>
    <t>A0665</t>
  </si>
  <si>
    <t xml:space="preserve">SC ROM MED 2000 SRL                   </t>
  </si>
  <si>
    <t>A0692</t>
  </si>
  <si>
    <t xml:space="preserve">ALFA MEDICAL SERVICES SRL           </t>
  </si>
  <si>
    <t>A0739</t>
  </si>
  <si>
    <t xml:space="preserve">CMI DR GRAJDEANU IOANA      </t>
  </si>
  <si>
    <t>A0778</t>
  </si>
  <si>
    <t xml:space="preserve">SC PULS MEDICA SRL         </t>
  </si>
  <si>
    <t>A0906</t>
  </si>
  <si>
    <t xml:space="preserve">SC SAN MED 2001 SRL                 </t>
  </si>
  <si>
    <t>A1015</t>
  </si>
  <si>
    <t xml:space="preserve">SC CABINET DANAMED SRL          </t>
  </si>
  <si>
    <t>A1036</t>
  </si>
  <si>
    <t xml:space="preserve">SC MEDICUL CASEI SRL     </t>
  </si>
  <si>
    <t>A1166</t>
  </si>
  <si>
    <t xml:space="preserve">SC MEDICOR INTERNATIONAL S.R.L.     </t>
  </si>
  <si>
    <t>A1323</t>
  </si>
  <si>
    <t xml:space="preserve">CMI DR.UDRESCU MIHAELA           </t>
  </si>
  <si>
    <t>A1329</t>
  </si>
  <si>
    <t>SC AIS CLINIC &amp; HOSPITAL SRL</t>
  </si>
  <si>
    <t>A1330</t>
  </si>
  <si>
    <t xml:space="preserve">CMI DR TUCA DAN OVIDIU             </t>
  </si>
  <si>
    <t>A1386</t>
  </si>
  <si>
    <t>SC ANIMA SPECIALITY MEDICAL SERVICES SRL</t>
  </si>
  <si>
    <t>A1398</t>
  </si>
  <si>
    <t xml:space="preserve">CMI DR. DIACONU IOANA ILINCA         </t>
  </si>
  <si>
    <t>A1406</t>
  </si>
  <si>
    <t xml:space="preserve">SC MEDICOVER SRL                          </t>
  </si>
  <si>
    <t>A1422</t>
  </si>
  <si>
    <t xml:space="preserve">CMI DR.PECEC RADU ALEXANDRU         </t>
  </si>
  <si>
    <t>A1424</t>
  </si>
  <si>
    <t xml:space="preserve">CMI DR IONESCU ION                   </t>
  </si>
  <si>
    <t>A1429</t>
  </si>
  <si>
    <t xml:space="preserve">CMI DR STOIAN ALINA-MADALINA        </t>
  </si>
  <si>
    <t>A1458</t>
  </si>
  <si>
    <t>CMI DR.ELISEI ADRIAN</t>
  </si>
  <si>
    <t>A1485</t>
  </si>
  <si>
    <t xml:space="preserve">SC CENTRUL MEDICAL DELFINULUI SRL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</si>
  <si>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</si>
  <si>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</si>
  <si>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</si>
  <si>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</si>
  <si>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</si>
  <si>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</si>
  <si>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A1586</t>
  </si>
  <si>
    <t xml:space="preserve">CMI DR.CHIRIAC GEORGE    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</si>
  <si>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</si>
  <si>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</si>
  <si>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</si>
  <si>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</si>
  <si>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</si>
  <si>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</si>
  <si>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</si>
  <si>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</si>
  <si>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</si>
  <si>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</si>
  <si>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</si>
  <si>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</si>
  <si>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</si>
  <si>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</si>
  <si>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A1779</t>
  </si>
  <si>
    <t>A1783</t>
  </si>
  <si>
    <t>CMI DR POPESCU ALINA</t>
  </si>
  <si>
    <t>TOTAL</t>
  </si>
  <si>
    <t>ACT ADITIONALE PENTRU RADIOGRAFII DENTARE LA CONTRACTUL DE MEDICINA DENTARA</t>
  </si>
  <si>
    <t>CONTR. D</t>
  </si>
  <si>
    <t>D0096</t>
  </si>
  <si>
    <t>SC MULTIDENT SRL</t>
  </si>
  <si>
    <t>ECOGRAFII ACTE ADITIONALE LA CONTRACTELE DE AMBULATORIU DE SPECIALITATE</t>
  </si>
  <si>
    <t>CONTR.S</t>
  </si>
  <si>
    <t>DENUMIRE FURNIZOR</t>
  </si>
  <si>
    <t>CMI DR IORDACHE RODICA MELITA</t>
  </si>
  <si>
    <t>CMI DR DIACONESCU DUMITRU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</si>
  <si>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</si>
  <si>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</si>
  <si>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</si>
  <si>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</si>
  <si>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</si>
  <si>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</si>
  <si>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</si>
  <si>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</si>
  <si>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</si>
  <si>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DR.TINTEA LILIANA-incetat</t>
  </si>
  <si>
    <t>CMI DR.GOLDSTEIN DANIELA</t>
  </si>
  <si>
    <t>SP.COLENTINA</t>
  </si>
  <si>
    <t>SC ALFA MEDICAL SERVICES SRL</t>
  </si>
  <si>
    <t>SC PULS MEDICA SRL</t>
  </si>
  <si>
    <t>CMI DR.TUDOR RODICA</t>
  </si>
  <si>
    <t>POEMEDICA SRL</t>
  </si>
  <si>
    <t>CMI DR.PLATON ADRIAN</t>
  </si>
  <si>
    <t>CMI DR.PARAU CORINA</t>
  </si>
  <si>
    <t>CMI DR.SURDULESCU IULIANA-incetat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</si>
  <si>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</si>
  <si>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</si>
  <si>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</si>
  <si>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</si>
  <si>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</si>
  <si>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</si>
  <si>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</si>
  <si>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</si>
  <si>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</si>
  <si>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</si>
  <si>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</si>
  <si>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</si>
  <si>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</si>
  <si>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CM MEMENTO MED SRL-incetat</t>
  </si>
  <si>
    <t>SC CM MATEI BASARAB SRL</t>
  </si>
  <si>
    <t>CMI DR.MURESAN ANCA</t>
  </si>
  <si>
    <t>CMI DR. BUCUR CLAUDIA</t>
  </si>
  <si>
    <t>SC GRAL MEDICAL SRL</t>
  </si>
  <si>
    <t>SC AMICUS MED SRL</t>
  </si>
  <si>
    <t>SC MEDICAL CLASS THO SRL</t>
  </si>
  <si>
    <t>SC INTERNATIONAL MEDICAL CENTER SRL</t>
  </si>
  <si>
    <t>SC SAN MED 2001 SRL</t>
  </si>
  <si>
    <t>SC ALEXDOR MEDICAL SRL-INCETAT 01.06.2017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</si>
  <si>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</si>
  <si>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</si>
  <si>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</si>
  <si>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</si>
  <si>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</si>
  <si>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SANADOR SRL</t>
  </si>
  <si>
    <t>SC AIS CLINIC&amp;HOSPITAL SRL</t>
  </si>
  <si>
    <t>CABINETE MEDICALE ASY-MED GRUP SRL</t>
  </si>
  <si>
    <t>CM UNIREA SRL</t>
  </si>
  <si>
    <t>SP.CL.PROF.DR.AL.OBREGIA</t>
  </si>
  <si>
    <t>SC MEDIC LINE BUSINESS HEALTH SRL</t>
  </si>
  <si>
    <t xml:space="preserve">SC ANIMA SPECIALITY MEDICAL SERVICES SRL </t>
  </si>
  <si>
    <t>CMI DR VRABIE CRISTINA</t>
  </si>
  <si>
    <t>SC SIKA ALUL MEDICAL SRL</t>
  </si>
  <si>
    <t>SC CM PANDURI SRL</t>
  </si>
  <si>
    <t>SC FIRST MEDICAL CENTER S.R.L.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</si>
  <si>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</si>
  <si>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</si>
  <si>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</si>
  <si>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</si>
  <si>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</si>
  <si>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</si>
  <si>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</si>
  <si>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</si>
  <si>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</si>
  <si>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</si>
  <si>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</si>
  <si>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</si>
  <si>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</si>
  <si>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</si>
  <si>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PROMED SYSTEM SRL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</si>
  <si>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</si>
  <si>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</si>
  <si>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</si>
  <si>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</si>
  <si>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</si>
  <si>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</si>
  <si>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</si>
  <si>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</si>
  <si>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</si>
  <si>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</si>
  <si>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</si>
  <si>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</si>
  <si>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</si>
  <si>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</si>
  <si>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 xml:space="preserve">SC PREMIER CLINIC SRL    </t>
  </si>
  <si>
    <t>SC CAROL MED CENTER SRL</t>
  </si>
  <si>
    <t>SC FINEX MEDICAL SERVICES SRL- incetat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</si>
</sst>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2" applyFill="1"/>
    <xf numFmtId="0" fontId="2" fillId="0" borderId="0" xfId="2" applyFont="1" applyFill="1" applyBorder="1" applyAlignment="1">
      <alignment horizontal="left"/>
    </xf>
    <xf numFmtId="0" fontId="1" fillId="0" borderId="0" xfId="3" applyFill="1"/>
    <xf numFmtId="0" fontId="1" fillId="0" borderId="0" xfId="3" applyFont="1" applyFill="1"/>
    <xf numFmtId="0" fontId="3" fillId="0" borderId="0" xfId="2" applyFont="1" applyFill="1"/>
    <xf numFmtId="0" fontId="1" fillId="0" borderId="0" xfId="3" applyFont="1" applyFill="1" applyBorder="1"/>
    <xf numFmtId="0" fontId="1" fillId="0" borderId="0" xfId="2" applyFill="1" applyBorder="1"/>
    <xf numFmtId="0" fontId="1" fillId="0" borderId="0" xfId="3" applyFill="1" applyBorder="1"/>
    <xf numFmtId="0" fontId="3" fillId="0" borderId="0" xfId="3" applyFont="1" applyFill="1" applyBorder="1"/>
    <xf numFmtId="14" fontId="1" fillId="0" borderId="0" xfId="3" applyNumberFormat="1" applyFont="1" applyFill="1" applyBorder="1"/>
    <xf numFmtId="0" fontId="2" fillId="0" borderId="1" xfId="2" applyFont="1" applyFill="1" applyBorder="1" applyAlignment="1">
      <alignment wrapText="1"/>
    </xf>
    <xf numFmtId="0" fontId="2" fillId="0" borderId="1" xfId="3" applyFont="1" applyFill="1" applyBorder="1" applyAlignment="1">
      <alignment wrapText="1"/>
    </xf>
    <xf numFmtId="17" fontId="2" fillId="0" borderId="1" xfId="2" applyNumberFormat="1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left" wrapText="1"/>
    </xf>
    <xf numFmtId="43" fontId="4" fillId="0" borderId="1" xfId="1" applyFont="1" applyFill="1" applyBorder="1"/>
    <xf numFmtId="43" fontId="4" fillId="0" borderId="1" xfId="2" applyNumberFormat="1" applyFont="1" applyFill="1" applyBorder="1"/>
    <xf numFmtId="0" fontId="1" fillId="0" borderId="0" xfId="2" applyFont="1" applyFill="1"/>
    <xf numFmtId="0" fontId="4" fillId="0" borderId="1" xfId="4" applyFont="1" applyFill="1" applyBorder="1" applyAlignment="1">
      <alignment wrapText="1"/>
    </xf>
    <xf numFmtId="43" fontId="4" fillId="0" borderId="1" xfId="5" applyFont="1" applyFill="1" applyBorder="1" applyAlignment="1">
      <alignment horizontal="center" wrapText="1"/>
    </xf>
    <xf numFmtId="43" fontId="4" fillId="0" borderId="1" xfId="5" applyFont="1" applyFill="1" applyBorder="1"/>
    <xf numFmtId="0" fontId="4" fillId="0" borderId="1" xfId="6" applyFont="1" applyFill="1" applyBorder="1"/>
    <xf numFmtId="0" fontId="4" fillId="2" borderId="1" xfId="2" applyFont="1" applyFill="1" applyBorder="1"/>
    <xf numFmtId="0" fontId="4" fillId="2" borderId="1" xfId="2" applyFont="1" applyFill="1" applyBorder="1" applyAlignment="1">
      <alignment horizontal="left"/>
    </xf>
    <xf numFmtId="0" fontId="4" fillId="2" borderId="1" xfId="4" applyFont="1" applyFill="1" applyBorder="1" applyAlignment="1">
      <alignment wrapText="1"/>
    </xf>
    <xf numFmtId="43" fontId="4" fillId="2" borderId="1" xfId="1" applyFont="1" applyFill="1" applyBorder="1"/>
    <xf numFmtId="43" fontId="4" fillId="2" borderId="1" xfId="2" applyNumberFormat="1" applyFont="1" applyFill="1" applyBorder="1"/>
    <xf numFmtId="0" fontId="1" fillId="2" borderId="0" xfId="2" applyFont="1" applyFill="1"/>
    <xf numFmtId="0" fontId="2" fillId="0" borderId="1" xfId="2" applyFont="1" applyFill="1" applyBorder="1"/>
    <xf numFmtId="0" fontId="2" fillId="0" borderId="1" xfId="3" applyFont="1" applyFill="1" applyBorder="1"/>
    <xf numFmtId="43" fontId="2" fillId="0" borderId="1" xfId="2" applyNumberFormat="1" applyFont="1" applyFill="1" applyBorder="1"/>
    <xf numFmtId="0" fontId="2" fillId="0" borderId="0" xfId="2" applyFont="1" applyFill="1"/>
    <xf numFmtId="0" fontId="3" fillId="0" borderId="1" xfId="2" applyFont="1" applyFill="1" applyBorder="1"/>
    <xf numFmtId="39" fontId="1" fillId="0" borderId="0" xfId="2" applyNumberFormat="1" applyFill="1"/>
    <xf numFmtId="0" fontId="1" fillId="0" borderId="0" xfId="2" applyFont="1" applyFill="1" applyBorder="1"/>
    <xf numFmtId="0" fontId="2" fillId="0" borderId="0" xfId="3" applyFont="1" applyFill="1" applyBorder="1"/>
    <xf numFmtId="0" fontId="3" fillId="0" borderId="1" xfId="2" applyFont="1" applyFill="1" applyBorder="1" applyAlignment="1"/>
    <xf numFmtId="0" fontId="3" fillId="0" borderId="1" xfId="3" applyFont="1" applyFill="1" applyBorder="1" applyAlignment="1"/>
    <xf numFmtId="0" fontId="3" fillId="0" borderId="1" xfId="2" applyFont="1" applyFill="1" applyBorder="1" applyAlignment="1">
      <alignment wrapText="1"/>
    </xf>
    <xf numFmtId="17" fontId="3" fillId="0" borderId="1" xfId="2" applyNumberFormat="1" applyFont="1" applyFill="1" applyBorder="1" applyAlignment="1">
      <alignment wrapText="1"/>
    </xf>
    <xf numFmtId="43" fontId="1" fillId="0" borderId="1" xfId="1" applyFont="1" applyFill="1" applyBorder="1"/>
    <xf numFmtId="43" fontId="1" fillId="0" borderId="1" xfId="1" applyFill="1" applyBorder="1"/>
    <xf numFmtId="43" fontId="1" fillId="0" borderId="0" xfId="1" applyFont="1" applyFill="1" applyBorder="1"/>
    <xf numFmtId="43" fontId="1" fillId="0" borderId="0" xfId="2" applyNumberFormat="1" applyFill="1"/>
    <xf numFmtId="0" fontId="1" fillId="0" borderId="0" xfId="2" applyFill="1" applyAlignment="1">
      <alignment horizontal="right"/>
    </xf>
    <xf numFmtId="0" fontId="3" fillId="0" borderId="0" xfId="2" applyFont="1" applyFill="1" applyAlignment="1">
      <alignment horizontal="right"/>
    </xf>
    <xf numFmtId="43" fontId="1" fillId="0" borderId="0" xfId="1" applyFont="1" applyFill="1"/>
    <xf numFmtId="0" fontId="2" fillId="0" borderId="1" xfId="2" applyFont="1" applyFill="1" applyBorder="1" applyAlignment="1"/>
    <xf numFmtId="0" fontId="1" fillId="0" borderId="1" xfId="2" applyFont="1" applyFill="1" applyBorder="1"/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 applyAlignment="1">
      <alignment wrapText="1"/>
    </xf>
    <xf numFmtId="4" fontId="4" fillId="0" borderId="1" xfId="7" applyNumberFormat="1" applyFont="1" applyFill="1" applyBorder="1"/>
    <xf numFmtId="4" fontId="4" fillId="0" borderId="1" xfId="2" applyNumberFormat="1" applyFont="1" applyFill="1" applyBorder="1"/>
    <xf numFmtId="43" fontId="1" fillId="0" borderId="1" xfId="2" applyNumberFormat="1" applyFont="1" applyFill="1" applyBorder="1"/>
    <xf numFmtId="0" fontId="5" fillId="0" borderId="1" xfId="2" applyFont="1" applyFill="1" applyBorder="1"/>
    <xf numFmtId="0" fontId="1" fillId="3" borderId="1" xfId="2" applyFont="1" applyFill="1" applyBorder="1"/>
    <xf numFmtId="0" fontId="1" fillId="3" borderId="1" xfId="2" applyFont="1" applyFill="1" applyBorder="1" applyAlignment="1">
      <alignment horizontal="right"/>
    </xf>
    <xf numFmtId="0" fontId="1" fillId="3" borderId="1" xfId="2" applyFont="1" applyFill="1" applyBorder="1" applyAlignment="1">
      <alignment wrapText="1"/>
    </xf>
    <xf numFmtId="43" fontId="4" fillId="3" borderId="1" xfId="1" applyFont="1" applyFill="1" applyBorder="1"/>
    <xf numFmtId="4" fontId="4" fillId="3" borderId="1" xfId="7" applyNumberFormat="1" applyFont="1" applyFill="1" applyBorder="1"/>
    <xf numFmtId="4" fontId="4" fillId="3" borderId="1" xfId="2" applyNumberFormat="1" applyFont="1" applyFill="1" applyBorder="1"/>
    <xf numFmtId="43" fontId="1" fillId="3" borderId="1" xfId="2" applyNumberFormat="1" applyFont="1" applyFill="1" applyBorder="1"/>
    <xf numFmtId="43" fontId="4" fillId="3" borderId="1" xfId="2" applyNumberFormat="1" applyFont="1" applyFill="1" applyBorder="1"/>
    <xf numFmtId="0" fontId="1" fillId="3" borderId="0" xfId="2" applyFont="1" applyFill="1"/>
    <xf numFmtId="0" fontId="1" fillId="0" borderId="1" xfId="2" applyFill="1" applyBorder="1" applyAlignment="1">
      <alignment wrapText="1"/>
    </xf>
    <xf numFmtId="4" fontId="4" fillId="0" borderId="1" xfId="8" applyNumberFormat="1" applyFont="1" applyFill="1" applyBorder="1" applyAlignment="1">
      <alignment horizontal="right"/>
    </xf>
    <xf numFmtId="0" fontId="1" fillId="4" borderId="0" xfId="2" applyFont="1" applyFill="1"/>
    <xf numFmtId="0" fontId="4" fillId="0" borderId="1" xfId="1" applyNumberFormat="1" applyFont="1" applyFill="1" applyBorder="1" applyAlignment="1">
      <alignment horizontal="center" wrapText="1"/>
    </xf>
    <xf numFmtId="0" fontId="1" fillId="0" borderId="1" xfId="2" applyFill="1" applyBorder="1"/>
    <xf numFmtId="43" fontId="2" fillId="0" borderId="0" xfId="1" applyFont="1" applyFill="1"/>
    <xf numFmtId="43" fontId="4" fillId="0" borderId="1" xfId="1" applyNumberFormat="1" applyFont="1" applyFill="1" applyBorder="1" applyAlignment="1">
      <alignment horizontal="right" wrapText="1"/>
    </xf>
    <xf numFmtId="0" fontId="1" fillId="0" borderId="1" xfId="6" applyFont="1" applyFill="1" applyBorder="1" applyAlignment="1">
      <alignment wrapText="1"/>
    </xf>
    <xf numFmtId="0" fontId="1" fillId="0" borderId="1" xfId="2" applyFill="1" applyBorder="1" applyAlignment="1">
      <alignment horizontal="right"/>
    </xf>
    <xf numFmtId="0" fontId="2" fillId="0" borderId="1" xfId="2" applyFont="1" applyFill="1" applyBorder="1" applyAlignment="1">
      <alignment horizontal="right"/>
    </xf>
    <xf numFmtId="43" fontId="2" fillId="0" borderId="1" xfId="1" applyFont="1" applyFill="1" applyBorder="1"/>
  </cellXfs>
  <cellStyles count="61">
    <cellStyle name="Comma" xfId="1" builtinId="3"/>
    <cellStyle name="Comma 10" xfId="7"/>
    <cellStyle name="Comma 10 2" xfId="9"/>
    <cellStyle name="Comma 11" xfId="10"/>
    <cellStyle name="Comma 12" xfId="11"/>
    <cellStyle name="Comma 12 2" xfId="5"/>
    <cellStyle name="Comma 13" xfId="12"/>
    <cellStyle name="Comma 2" xfId="13"/>
    <cellStyle name="Comma 2 2" xfId="14"/>
    <cellStyle name="Comma 2 3" xfId="15"/>
    <cellStyle name="Comma 2 4" xfId="16"/>
    <cellStyle name="Comma 2 6" xfId="17"/>
    <cellStyle name="Comma 22" xfId="18"/>
    <cellStyle name="Comma 3" xfId="19"/>
    <cellStyle name="Comma 4" xfId="20"/>
    <cellStyle name="Comma 5" xfId="21"/>
    <cellStyle name="Comma 6" xfId="22"/>
    <cellStyle name="Comma 7" xfId="23"/>
    <cellStyle name="Comma 8" xfId="24"/>
    <cellStyle name="Comma 8 2" xfId="25"/>
    <cellStyle name="Comma 9" xfId="26"/>
    <cellStyle name="Normal" xfId="0" builtinId="0"/>
    <cellStyle name="Normal 10" xfId="2"/>
    <cellStyle name="Normal 10 2" xfId="27"/>
    <cellStyle name="Normal 11" xfId="28"/>
    <cellStyle name="Normal 11 2" xfId="29"/>
    <cellStyle name="Normal 11 3" xfId="30"/>
    <cellStyle name="Normal 12" xfId="31"/>
    <cellStyle name="Normal 15" xfId="8"/>
    <cellStyle name="Normal 16" xfId="32"/>
    <cellStyle name="Normal 2" xfId="33"/>
    <cellStyle name="Normal 2 2" xfId="4"/>
    <cellStyle name="Normal 2 2 2" xfId="34"/>
    <cellStyle name="Normal 2 2 3" xfId="35"/>
    <cellStyle name="Normal 2 2 4" xfId="36"/>
    <cellStyle name="Normal 2 3" xfId="37"/>
    <cellStyle name="Normal 3" xfId="38"/>
    <cellStyle name="Normal 4" xfId="39"/>
    <cellStyle name="Normal 4 2" xfId="40"/>
    <cellStyle name="Normal 5" xfId="41"/>
    <cellStyle name="Normal 6" xfId="42"/>
    <cellStyle name="Normal 6 2" xfId="43"/>
    <cellStyle name="Normal 7" xfId="44"/>
    <cellStyle name="Normal 8" xfId="45"/>
    <cellStyle name="Normal 8 2" xfId="46"/>
    <cellStyle name="Normal 8 3" xfId="47"/>
    <cellStyle name="Normal 9" xfId="48"/>
    <cellStyle name="Normal_PLAFON RAPORTAT TRIM.II,III 2004" xfId="3"/>
    <cellStyle name="Normal_PLAFON RAPORTAT TRIM.II,III 2004 2 2" xfId="6"/>
    <cellStyle name="Percent 10" xfId="49"/>
    <cellStyle name="Percent 11" xfId="50"/>
    <cellStyle name="Percent 12" xfId="51"/>
    <cellStyle name="Percent 13" xfId="52"/>
    <cellStyle name="Percent 2" xfId="53"/>
    <cellStyle name="Percent 3" xfId="54"/>
    <cellStyle name="Percent 4" xfId="55"/>
    <cellStyle name="Percent 5" xfId="56"/>
    <cellStyle name="Percent 6" xfId="57"/>
    <cellStyle name="Percent 7" xfId="58"/>
    <cellStyle name="Percent 8" xfId="59"/>
    <cellStyle name="Percent 9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IERELE%20MELE/CEARCEAF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.12.2016-ECO MF-TR.I 2017"/>
      <sheetName val="30.12.16-ECO CLINIC-TR.I 2017"/>
      <sheetName val="30.12.16-PARACLINIC TR.I 2017"/>
      <sheetName val="30.12.16-HEMOGLOBINA TR.I 2017"/>
      <sheetName val="30.12.16-PET-CT-TR.I 2017"/>
      <sheetName val="30.12.16-PARA -DUPA DIMIN PCTAJ"/>
      <sheetName val="31.01.17-ECO CLINIC-REDISTRIB"/>
      <sheetName val="31.01.17-HEMOGLOBINA-REDISTRIB"/>
      <sheetName val="31.01.17-PARA -REDISTRIB"/>
      <sheetName val="31.01.17-ECO CLINIC-dimin pctaj"/>
      <sheetName val="31.01.17-PARA -DIMIN PCTAJE"/>
      <sheetName val="1-14.02.17-ECO CLINIC-redis"/>
      <sheetName val="1-14.02.17-PARA-REDISTRIB "/>
      <sheetName val="15.02.17-HEMOGLOBINA-REG IAN.17"/>
      <sheetName val="15.02.2017-reg eco fam"/>
      <sheetName val="15.02.17-ECO CLINIC-reg"/>
      <sheetName val="15.02.17-PARA-reg ian"/>
      <sheetName val="15.02.2017-PET-CT-reg ian 2017"/>
      <sheetName val="28.02.17-HEMOGLOBINA-REDISTRIB"/>
      <sheetName val="28.02.2017-PET-CT-REDISTRIB"/>
      <sheetName val="28.02.17-ECO CLINIC-REDISTRIBUI"/>
      <sheetName val="28.02.17-PARA-REDISTRIBUIRI"/>
      <sheetName val="28.02.17-ECO CLINIC-DIMINUARI P"/>
      <sheetName val="28.02.2017-ECO FAM-DIMIN PCTAJE"/>
      <sheetName val="28.02.17-PARA-DIMINUARI PUNCTAJ"/>
      <sheetName val="07.03.17-HEMOGLOBINA-INCETARI"/>
      <sheetName val="07.03.17-PARA-INCETARI"/>
      <sheetName val="17.03.2017-ECO FAM-reg feb.17"/>
      <sheetName val="17.03.17-ECO CLINIC-reg feb.17"/>
      <sheetName val="17.03.17-PARA-reg feb"/>
      <sheetName val="17.03.17-HEMOGLOBINA REALOCARE "/>
      <sheetName val="17.03.2017-PET-CT-REALOCARE"/>
      <sheetName val="31.03.2017-ECO FAM-contractare"/>
      <sheetName val="31.03.17-ECO CLINIC-CONTRACTARE"/>
      <sheetName val="31.03.17-PARA-CONTRACTARE"/>
      <sheetName val="31.03.2017-PET-aprilie"/>
      <sheetName val="31.03.2017-hg-aprilie"/>
      <sheetName val="03.04.17-PARA-referat corectie"/>
      <sheetName val="03.04.17-ECO CLINIC-referat cor"/>
      <sheetName val="03.04.2017-ECO FAM-referat"/>
      <sheetName val="1-14.04.17-PARA-redistribuiri"/>
      <sheetName val="1-14.04.17-ECO CLINIC-redis"/>
      <sheetName val="14.04.17-PARA-REG MARTIE"/>
      <sheetName val="14.04.17-ECO CLINIC-regularizar"/>
      <sheetName val="14.04.2017-ECO FAM-regularizare"/>
      <sheetName val="14.04.2017-REG TR.I 2017"/>
      <sheetName val="14.04.2017-PET-reg tr.i"/>
      <sheetName val="21.04.2017-contractare"/>
      <sheetName val="21.04.2017-PET-CONTRACTARE"/>
      <sheetName val="15-30.04.17-ECO CLINIC-redistri"/>
      <sheetName val="15-30.04.17-PARA-REDISTRIBUIRI"/>
      <sheetName val="15-30.04.2017-ECO FAM-redis"/>
      <sheetName val="30.04.17-PARA-DIMINUARI PUNCTAJ"/>
      <sheetName val="1-19.05.17-ECO CLINIC-redis"/>
      <sheetName val="1-19.05.17-PARA-REDISTRIBUIRI"/>
      <sheetName val="19.05.2017-ECO FAM-REGULARIZARE"/>
      <sheetName val="19.05.17-ECO CLINIC-REG APR"/>
      <sheetName val="19.05.17-PARA-REG APR.2017"/>
      <sheetName val="19.05.2017-hg-reg apr"/>
      <sheetName val="19.052017-PET-reg apr"/>
      <sheetName val="20-31.05.17-ECO CLINIC-REDISTR"/>
      <sheetName val="20-31.05.17-PARA-redis"/>
      <sheetName val="31.05.17-ECO CLINIC-dimin pctaj"/>
      <sheetName val="31.05.17-PARA-dimin"/>
      <sheetName val="31.05.17-PARA-reesalonare"/>
      <sheetName val="19.06.2017-hg-reg MAI 2017"/>
      <sheetName val="19.06.2017-REG MAI 2017"/>
      <sheetName val="19.06.2017-PARA REG MAI"/>
      <sheetName val="19.06.17-ECO CLINIC-REG MAI"/>
      <sheetName val="19.06.2017-ECO FAM-REG MAI 17"/>
      <sheetName val="30.06.2017-PARA dimin punct"/>
      <sheetName val="30.06.17-ECO CLINIC-dimin punct"/>
      <sheetName val="11.07.2017-hg-SUPLIM.OCT 2017"/>
      <sheetName val="11.07.2017-PET-SUPLI TR.III"/>
      <sheetName val="1-18.07.17-PARA redistrib"/>
      <sheetName val="1-18.07.17-ECO CLINIC-redis"/>
      <sheetName val="18.07.2017-hg-reg TR.II 2017"/>
      <sheetName val="18.07.2017-REG TR.II 2017"/>
      <sheetName val="18.07.2017-ECO FAM-REG iun"/>
      <sheetName val="18.07.17-ECO CLINIC-REG IUN.17"/>
      <sheetName val="18.07.2017-PARA REG IUNIE 17"/>
      <sheetName val="19-31.07.2017-redistrib"/>
      <sheetName val="19-31.07.17-ECO CLINIC-redis"/>
      <sheetName val="19-31.07.2017-PARA redis"/>
      <sheetName val="31.07.2017-hg-INCETARE HG36"/>
      <sheetName val="31.07.17-ECO CLINIC-dim pct"/>
      <sheetName val="31.07.2017-PARA dimin pct"/>
      <sheetName val="31.07.2017-ECO FAM-dimin pct"/>
      <sheetName val="04.08.2017-SARCOM EWING-CONTRAC"/>
      <sheetName val="1-17.08.17-ECO CLINIC-red"/>
      <sheetName val="1-17.08.2017-PARA redis"/>
      <sheetName val="17.08.2017-PET REALOCARE"/>
      <sheetName val="17.08.2017-hg-RELOCARE"/>
      <sheetName val="17.08.2017-ECO FAM-REG IUL"/>
      <sheetName val="17.08.17-ECO CLINIC-REG IUL"/>
      <sheetName val="17.08.2017-PARA REG IULIE"/>
      <sheetName val="31.08.2017-PET redistribuire"/>
      <sheetName val="31.08.2017-ECO FAM-redistribuir"/>
      <sheetName val="31.08.17-ECO CLINIC-redistribui"/>
      <sheetName val="17-31.08.2017-PARA redistrib"/>
      <sheetName val="31.08.17-ECO CLINIC-dimin punct"/>
      <sheetName val="31.08.2017-PARA dimin punctaje"/>
      <sheetName val="15.09.2017-PET suplimentare"/>
      <sheetName val="18.09.17-hg-Relocare necons aug"/>
      <sheetName val="18.09.2017-PET PLATA AUG"/>
      <sheetName val="18.09.2017-PARA REG AUGUST"/>
      <sheetName val="18.09.17-ECO CLINIC-REG AUG"/>
      <sheetName val="18.09.2017-ECO FAM-REG AUGUST "/>
      <sheetName val="29.09.2017-PETsuplim.tr.iii 201"/>
      <sheetName val="29.09.17-PARA DIMIN PCT.SEP.17"/>
      <sheetName val="29.09.17-ECO CLIN-dimin pct aug"/>
      <sheetName val="1-5.10.17-PARA 10% OCT 17"/>
      <sheetName val="06.10.2017-PETsuplim.tr.iv"/>
      <sheetName val="06.10.17-hg-suplim.tr.IV"/>
      <sheetName val="06.10.2017-ECO FAM-SUPLIM"/>
      <sheetName val="6.10.17-PARA RECTIF TR.IV 2017"/>
      <sheetName val="06.10.2017+ECO CLINIC RECTIF TR"/>
      <sheetName val="06.10.2017-SARCOM EWING-RECTIF"/>
      <sheetName val="6-16.10.17-PARA-redistr "/>
      <sheetName val="16.10.2017-reg hg tr.III"/>
      <sheetName val="16.10.2017-SARCOM EWING-REG"/>
      <sheetName val="16.10.2017-ECO FAM-REG SEPT"/>
      <sheetName val="16.10.2017+ECO CLINIC REG SEPT"/>
      <sheetName val="16.10.2017-PET REG SEPT"/>
      <sheetName val="16.10.17-PARA-REG SEPT"/>
      <sheetName val="17-31.10.2017+ECO CLIN redis"/>
      <sheetName val="17-31.10.17-PARA-redistribuiri"/>
      <sheetName val="3110.2017-ECO FAM-dimin pct "/>
      <sheetName val="31.10.2017+ECO CLIN-dimin pct"/>
      <sheetName val="31.10.17-PARA-dimin pctaje"/>
      <sheetName val="08.11.2017-suplimentare pet"/>
      <sheetName val="1-19.11.2017-ECO FAM-10%"/>
      <sheetName val="1-19.11.2017+ECO CLIN-10%"/>
      <sheetName val="1-19.11.10.17-PARA-10%"/>
      <sheetName val="20.11.2017-ECO FAM-REG"/>
      <sheetName val="20.11.2017+ECO CLIN-REG OCT 17"/>
      <sheetName val="20.11.10.17-PARA-REG OCT.17"/>
      <sheetName val="20.11.2017-reg pet"/>
      <sheetName val="20.11.2017-reg hg oct 2017"/>
      <sheetName val="20.11.2017-SARCOM EWING-reg oct"/>
      <sheetName val="29.11.2017+ECO CLIN-redistrib"/>
      <sheetName val="29.11.10.17-PARA-redistrib"/>
      <sheetName val="29.11.2017+ECO CLIN-dimin pctaj"/>
      <sheetName val="29.11.2017-ECO FAM-rectif"/>
      <sheetName val="29.11.2017+ECO CLIN-rect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04">
          <cell r="D104">
            <v>473715</v>
          </cell>
          <cell r="E104">
            <v>552185</v>
          </cell>
          <cell r="F104">
            <v>502450</v>
          </cell>
          <cell r="G104">
            <v>1528350</v>
          </cell>
          <cell r="H104">
            <v>497010</v>
          </cell>
          <cell r="I104">
            <v>488420</v>
          </cell>
          <cell r="J104">
            <v>436840</v>
          </cell>
          <cell r="K104">
            <v>1422270</v>
          </cell>
          <cell r="L104">
            <v>470905</v>
          </cell>
          <cell r="O104">
            <v>1448093.7615454441</v>
          </cell>
          <cell r="P104">
            <v>486465.0324899999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T62"/>
  <sheetViews>
    <sheetView workbookViewId="0">
      <pane ySplit="8" topLeftCell="A39" activePane="bottomLeft" state="frozen"/>
      <selection activeCell="C42" sqref="C42"/>
      <selection pane="bottomLeft" activeCell="C44" sqref="C44"/>
    </sheetView>
  </sheetViews>
  <sheetFormatPr defaultRowHeight="12.75"/>
  <cols>
    <col min="1" max="1" width="9.140625" style="1"/>
    <col min="2" max="2" width="9.85546875" style="3" customWidth="1"/>
    <col min="3" max="3" width="36.28515625" style="3" customWidth="1"/>
    <col min="4" max="4" width="15.140625" style="1" customWidth="1"/>
    <col min="5" max="5" width="16.85546875" style="1" customWidth="1"/>
    <col min="6" max="6" width="13.7109375" style="1" customWidth="1"/>
    <col min="7" max="7" width="25" style="1" customWidth="1"/>
    <col min="8" max="19" width="24.5703125" style="1" customWidth="1"/>
    <col min="20" max="20" width="15" style="1" customWidth="1"/>
    <col min="21" max="16384" width="9.140625" style="1"/>
  </cols>
  <sheetData>
    <row r="2" spans="1:20" ht="15.75">
      <c r="B2" s="1"/>
      <c r="C2" s="1"/>
      <c r="D2" s="2" t="s">
        <v>0</v>
      </c>
      <c r="E2" s="3"/>
      <c r="F2" s="3"/>
    </row>
    <row r="3" spans="1:20">
      <c r="B3" s="1"/>
      <c r="C3" s="1"/>
      <c r="D3" s="4"/>
      <c r="E3" s="3"/>
      <c r="F3" s="5"/>
    </row>
    <row r="4" spans="1:20">
      <c r="B4" s="1"/>
      <c r="C4" s="6" t="s">
        <v>1</v>
      </c>
      <c r="D4" s="7"/>
      <c r="E4" s="8"/>
    </row>
    <row r="5" spans="1:20">
      <c r="A5" s="7"/>
      <c r="B5" s="8"/>
      <c r="C5" s="1"/>
    </row>
    <row r="6" spans="1:20">
      <c r="A6" s="7"/>
      <c r="B6" s="8"/>
      <c r="C6" s="6"/>
    </row>
    <row r="7" spans="1:20">
      <c r="A7" s="7"/>
      <c r="B7" s="9"/>
      <c r="C7" s="10"/>
    </row>
    <row r="8" spans="1:20" s="14" customFormat="1" ht="31.5">
      <c r="A8" s="11" t="s">
        <v>2</v>
      </c>
      <c r="B8" s="12" t="s">
        <v>3</v>
      </c>
      <c r="C8" s="12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3">
        <v>42948</v>
      </c>
      <c r="N8" s="13">
        <v>42979</v>
      </c>
      <c r="O8" s="11" t="s">
        <v>14</v>
      </c>
      <c r="P8" s="13">
        <v>43009</v>
      </c>
      <c r="Q8" s="13">
        <v>43040</v>
      </c>
      <c r="R8" s="13">
        <v>43070</v>
      </c>
      <c r="S8" s="11" t="s">
        <v>15</v>
      </c>
      <c r="T8" s="11" t="s">
        <v>16</v>
      </c>
    </row>
    <row r="9" spans="1:20" s="20" customFormat="1" ht="15">
      <c r="A9" s="15">
        <v>1</v>
      </c>
      <c r="B9" s="16" t="s">
        <v>17</v>
      </c>
      <c r="C9" s="17" t="s">
        <v>18</v>
      </c>
      <c r="D9" s="18">
        <v>1920</v>
      </c>
      <c r="E9" s="19">
        <v>1920</v>
      </c>
      <c r="F9" s="19">
        <v>1920</v>
      </c>
      <c r="G9" s="19">
        <f t="shared" ref="G9:G18" si="0">SUM(D9:F9)</f>
        <v>5760</v>
      </c>
      <c r="H9" s="19">
        <v>1920</v>
      </c>
      <c r="I9" s="19">
        <v>1740</v>
      </c>
      <c r="J9" s="19">
        <v>1740</v>
      </c>
      <c r="K9" s="19">
        <f t="shared" ref="K9:K44" si="1">SUM(H9:J9)</f>
        <v>5400</v>
      </c>
      <c r="L9" s="18">
        <v>1740</v>
      </c>
      <c r="M9" s="18">
        <v>1740</v>
      </c>
      <c r="N9" s="18">
        <v>1740</v>
      </c>
      <c r="O9" s="18">
        <f t="shared" ref="O9:O44" si="2">L9+M9+N9</f>
        <v>5220</v>
      </c>
      <c r="P9" s="18">
        <v>1740</v>
      </c>
      <c r="Q9" s="18">
        <v>3355</v>
      </c>
      <c r="R9" s="18">
        <v>1412.7299999999998</v>
      </c>
      <c r="S9" s="18">
        <f t="shared" ref="S9:S44" si="3">P9+Q9+R9</f>
        <v>6507.73</v>
      </c>
      <c r="T9" s="19">
        <f t="shared" ref="T9:T44" si="4">R9+Q9+P9+N9+M9+L9+J9+I9+H9+F9+E9+D9</f>
        <v>22887.73</v>
      </c>
    </row>
    <row r="10" spans="1:20" s="20" customFormat="1" ht="15">
      <c r="A10" s="15">
        <v>2</v>
      </c>
      <c r="B10" s="16" t="s">
        <v>19</v>
      </c>
      <c r="C10" s="17" t="s">
        <v>20</v>
      </c>
      <c r="D10" s="18">
        <v>1770</v>
      </c>
      <c r="E10" s="19">
        <v>2090</v>
      </c>
      <c r="F10" s="19">
        <v>2090</v>
      </c>
      <c r="G10" s="19">
        <f t="shared" si="0"/>
        <v>5950</v>
      </c>
      <c r="H10" s="19">
        <v>2050</v>
      </c>
      <c r="I10" s="19">
        <v>1830</v>
      </c>
      <c r="J10" s="19">
        <v>1910</v>
      </c>
      <c r="K10" s="19">
        <f t="shared" si="1"/>
        <v>5790</v>
      </c>
      <c r="L10" s="18">
        <v>2030</v>
      </c>
      <c r="M10" s="18">
        <v>1830</v>
      </c>
      <c r="N10" s="18">
        <v>1950</v>
      </c>
      <c r="O10" s="18">
        <f t="shared" si="2"/>
        <v>5810</v>
      </c>
      <c r="P10" s="18">
        <v>3090</v>
      </c>
      <c r="Q10" s="18">
        <v>2924</v>
      </c>
      <c r="R10" s="18">
        <v>1289.93</v>
      </c>
      <c r="S10" s="18">
        <f t="shared" si="3"/>
        <v>7303.93</v>
      </c>
      <c r="T10" s="19">
        <f t="shared" si="4"/>
        <v>24853.93</v>
      </c>
    </row>
    <row r="11" spans="1:20" s="20" customFormat="1" ht="15">
      <c r="A11" s="15">
        <v>3</v>
      </c>
      <c r="B11" s="16" t="s">
        <v>21</v>
      </c>
      <c r="C11" s="17" t="s">
        <v>22</v>
      </c>
      <c r="D11" s="18">
        <v>660</v>
      </c>
      <c r="E11" s="19">
        <v>1260</v>
      </c>
      <c r="F11" s="19">
        <v>1260</v>
      </c>
      <c r="G11" s="19">
        <f t="shared" si="0"/>
        <v>3180</v>
      </c>
      <c r="H11" s="19">
        <v>360</v>
      </c>
      <c r="I11" s="19">
        <v>1080</v>
      </c>
      <c r="J11" s="19">
        <v>360</v>
      </c>
      <c r="K11" s="19">
        <f t="shared" si="1"/>
        <v>1800</v>
      </c>
      <c r="L11" s="18"/>
      <c r="M11" s="18">
        <v>420</v>
      </c>
      <c r="N11" s="18">
        <v>960</v>
      </c>
      <c r="O11" s="18">
        <f t="shared" si="2"/>
        <v>1380</v>
      </c>
      <c r="P11" s="18">
        <v>1140</v>
      </c>
      <c r="Q11" s="18">
        <v>1915</v>
      </c>
      <c r="R11" s="18">
        <v>823.24000000000012</v>
      </c>
      <c r="S11" s="18">
        <f t="shared" si="3"/>
        <v>3878.2400000000002</v>
      </c>
      <c r="T11" s="19">
        <f t="shared" si="4"/>
        <v>10238.24</v>
      </c>
    </row>
    <row r="12" spans="1:20" s="20" customFormat="1" ht="15">
      <c r="A12" s="15">
        <v>4</v>
      </c>
      <c r="B12" s="16" t="s">
        <v>23</v>
      </c>
      <c r="C12" s="17" t="s">
        <v>24</v>
      </c>
      <c r="D12" s="18">
        <v>1200</v>
      </c>
      <c r="E12" s="19">
        <v>1380</v>
      </c>
      <c r="F12" s="19">
        <v>1200</v>
      </c>
      <c r="G12" s="19">
        <f t="shared" si="0"/>
        <v>3780</v>
      </c>
      <c r="H12" s="19">
        <v>1260</v>
      </c>
      <c r="I12" s="19">
        <v>1500</v>
      </c>
      <c r="J12" s="19">
        <v>1500</v>
      </c>
      <c r="K12" s="19">
        <f t="shared" si="1"/>
        <v>4260</v>
      </c>
      <c r="L12" s="18">
        <v>1620</v>
      </c>
      <c r="M12" s="18">
        <v>1260</v>
      </c>
      <c r="N12" s="18">
        <v>960</v>
      </c>
      <c r="O12" s="18">
        <f t="shared" si="2"/>
        <v>3840</v>
      </c>
      <c r="P12" s="18">
        <v>1680</v>
      </c>
      <c r="Q12" s="18">
        <v>1690.1399999999999</v>
      </c>
      <c r="R12" s="18">
        <v>834.38</v>
      </c>
      <c r="S12" s="18">
        <f t="shared" si="3"/>
        <v>4204.5199999999995</v>
      </c>
      <c r="T12" s="19">
        <f t="shared" si="4"/>
        <v>16084.52</v>
      </c>
    </row>
    <row r="13" spans="1:20" s="20" customFormat="1" ht="15">
      <c r="A13" s="15">
        <v>5</v>
      </c>
      <c r="B13" s="16" t="s">
        <v>25</v>
      </c>
      <c r="C13" s="17" t="s">
        <v>26</v>
      </c>
      <c r="D13" s="18">
        <v>840</v>
      </c>
      <c r="E13" s="19">
        <v>900</v>
      </c>
      <c r="F13" s="19">
        <v>1080</v>
      </c>
      <c r="G13" s="19">
        <f t="shared" si="0"/>
        <v>2820</v>
      </c>
      <c r="H13" s="19">
        <v>900</v>
      </c>
      <c r="I13" s="19">
        <v>1800</v>
      </c>
      <c r="J13" s="19">
        <v>1800</v>
      </c>
      <c r="K13" s="19">
        <f t="shared" si="1"/>
        <v>4500</v>
      </c>
      <c r="L13" s="18">
        <v>1680</v>
      </c>
      <c r="M13" s="18">
        <v>600</v>
      </c>
      <c r="N13" s="18">
        <v>1380</v>
      </c>
      <c r="O13" s="18">
        <f t="shared" si="2"/>
        <v>3660</v>
      </c>
      <c r="P13" s="18">
        <v>1500</v>
      </c>
      <c r="Q13" s="18">
        <v>3228</v>
      </c>
      <c r="R13" s="18">
        <v>1561.47</v>
      </c>
      <c r="S13" s="18">
        <f t="shared" si="3"/>
        <v>6289.47</v>
      </c>
      <c r="T13" s="19">
        <f t="shared" si="4"/>
        <v>17269.47</v>
      </c>
    </row>
    <row r="14" spans="1:20" s="20" customFormat="1" ht="15">
      <c r="A14" s="15">
        <v>6</v>
      </c>
      <c r="B14" s="16" t="s">
        <v>27</v>
      </c>
      <c r="C14" s="17" t="s">
        <v>28</v>
      </c>
      <c r="D14" s="18">
        <v>660</v>
      </c>
      <c r="E14" s="19">
        <v>1080</v>
      </c>
      <c r="F14" s="19">
        <v>1320</v>
      </c>
      <c r="G14" s="19">
        <f t="shared" si="0"/>
        <v>3060</v>
      </c>
      <c r="H14" s="19">
        <v>1200</v>
      </c>
      <c r="I14" s="19">
        <v>2340</v>
      </c>
      <c r="J14" s="19">
        <v>960</v>
      </c>
      <c r="K14" s="19">
        <f t="shared" si="1"/>
        <v>4500</v>
      </c>
      <c r="L14" s="18">
        <v>1800</v>
      </c>
      <c r="M14" s="18">
        <v>1020</v>
      </c>
      <c r="N14" s="18">
        <v>660</v>
      </c>
      <c r="O14" s="18">
        <f t="shared" si="2"/>
        <v>3480</v>
      </c>
      <c r="P14" s="18">
        <v>1440</v>
      </c>
      <c r="Q14" s="18">
        <v>5141</v>
      </c>
      <c r="R14" s="18">
        <v>2437.2299999999996</v>
      </c>
      <c r="S14" s="18">
        <f t="shared" si="3"/>
        <v>9018.23</v>
      </c>
      <c r="T14" s="19">
        <f t="shared" si="4"/>
        <v>20058.23</v>
      </c>
    </row>
    <row r="15" spans="1:20" s="20" customFormat="1" ht="15">
      <c r="A15" s="15">
        <v>7</v>
      </c>
      <c r="B15" s="16" t="s">
        <v>29</v>
      </c>
      <c r="C15" s="17" t="s">
        <v>30</v>
      </c>
      <c r="D15" s="18">
        <v>180</v>
      </c>
      <c r="E15" s="19">
        <v>480</v>
      </c>
      <c r="F15" s="19">
        <v>480</v>
      </c>
      <c r="G15" s="19">
        <f t="shared" si="0"/>
        <v>1140</v>
      </c>
      <c r="H15" s="19">
        <v>240</v>
      </c>
      <c r="I15" s="19">
        <v>660</v>
      </c>
      <c r="J15" s="19">
        <v>420</v>
      </c>
      <c r="K15" s="19">
        <f t="shared" si="1"/>
        <v>1320</v>
      </c>
      <c r="L15" s="18">
        <v>240</v>
      </c>
      <c r="M15" s="18">
        <v>360</v>
      </c>
      <c r="N15" s="18">
        <v>540</v>
      </c>
      <c r="O15" s="18">
        <f t="shared" si="2"/>
        <v>1140</v>
      </c>
      <c r="P15" s="18">
        <v>180</v>
      </c>
      <c r="Q15" s="18">
        <v>2921</v>
      </c>
      <c r="R15" s="18">
        <v>1311.8499999999997</v>
      </c>
      <c r="S15" s="18">
        <f t="shared" si="3"/>
        <v>4412.8499999999995</v>
      </c>
      <c r="T15" s="19">
        <f t="shared" si="4"/>
        <v>8012.8499999999995</v>
      </c>
    </row>
    <row r="16" spans="1:20" s="20" customFormat="1" ht="15">
      <c r="A16" s="15">
        <v>8</v>
      </c>
      <c r="B16" s="16" t="s">
        <v>31</v>
      </c>
      <c r="C16" s="17" t="s">
        <v>32</v>
      </c>
      <c r="D16" s="18">
        <v>800</v>
      </c>
      <c r="E16" s="19">
        <v>920</v>
      </c>
      <c r="F16" s="19">
        <v>920</v>
      </c>
      <c r="G16" s="19">
        <f t="shared" si="0"/>
        <v>2640</v>
      </c>
      <c r="H16" s="19">
        <v>450</v>
      </c>
      <c r="I16" s="19">
        <v>980</v>
      </c>
      <c r="J16" s="19">
        <v>980</v>
      </c>
      <c r="K16" s="19">
        <f t="shared" si="1"/>
        <v>2410</v>
      </c>
      <c r="L16" s="18">
        <v>760</v>
      </c>
      <c r="M16" s="18">
        <v>1740</v>
      </c>
      <c r="N16" s="18">
        <v>1770</v>
      </c>
      <c r="O16" s="18">
        <f t="shared" si="2"/>
        <v>4270</v>
      </c>
      <c r="P16" s="18">
        <v>1750</v>
      </c>
      <c r="Q16" s="18">
        <v>3433.9700000000003</v>
      </c>
      <c r="R16" s="18">
        <v>2311.84</v>
      </c>
      <c r="S16" s="18">
        <f t="shared" si="3"/>
        <v>7495.81</v>
      </c>
      <c r="T16" s="19">
        <f t="shared" si="4"/>
        <v>16815.810000000001</v>
      </c>
    </row>
    <row r="17" spans="1:20" s="20" customFormat="1" ht="15">
      <c r="A17" s="15">
        <v>9</v>
      </c>
      <c r="B17" s="17" t="s">
        <v>33</v>
      </c>
      <c r="C17" s="17" t="s">
        <v>34</v>
      </c>
      <c r="D17" s="18">
        <v>240</v>
      </c>
      <c r="E17" s="19">
        <v>170</v>
      </c>
      <c r="F17" s="19">
        <v>150</v>
      </c>
      <c r="G17" s="19">
        <f t="shared" si="0"/>
        <v>560</v>
      </c>
      <c r="H17" s="19">
        <v>150</v>
      </c>
      <c r="I17" s="19">
        <v>190</v>
      </c>
      <c r="J17" s="19">
        <v>180</v>
      </c>
      <c r="K17" s="19">
        <f t="shared" si="1"/>
        <v>520</v>
      </c>
      <c r="L17" s="18">
        <v>150</v>
      </c>
      <c r="M17" s="18">
        <v>20</v>
      </c>
      <c r="N17" s="18">
        <v>30</v>
      </c>
      <c r="O17" s="18">
        <f t="shared" si="2"/>
        <v>200</v>
      </c>
      <c r="P17" s="18">
        <v>220</v>
      </c>
      <c r="Q17" s="18">
        <v>429</v>
      </c>
      <c r="R17" s="18">
        <v>306.33</v>
      </c>
      <c r="S17" s="18">
        <f t="shared" si="3"/>
        <v>955.32999999999993</v>
      </c>
      <c r="T17" s="19">
        <f t="shared" si="4"/>
        <v>2235.33</v>
      </c>
    </row>
    <row r="18" spans="1:20" s="20" customFormat="1" ht="15">
      <c r="A18" s="15">
        <v>10</v>
      </c>
      <c r="B18" s="17" t="s">
        <v>35</v>
      </c>
      <c r="C18" s="17" t="s">
        <v>36</v>
      </c>
      <c r="D18" s="18">
        <v>2030</v>
      </c>
      <c r="E18" s="19">
        <v>2390</v>
      </c>
      <c r="F18" s="19">
        <v>2400</v>
      </c>
      <c r="G18" s="19">
        <f t="shared" si="0"/>
        <v>6820</v>
      </c>
      <c r="H18" s="19">
        <v>2360</v>
      </c>
      <c r="I18" s="19">
        <v>1900</v>
      </c>
      <c r="J18" s="19">
        <v>1910</v>
      </c>
      <c r="K18" s="19">
        <f t="shared" si="1"/>
        <v>6170</v>
      </c>
      <c r="L18" s="18">
        <v>2050</v>
      </c>
      <c r="M18" s="18">
        <v>1970</v>
      </c>
      <c r="N18" s="18">
        <v>1950</v>
      </c>
      <c r="O18" s="18">
        <f t="shared" si="2"/>
        <v>5970</v>
      </c>
      <c r="P18" s="18">
        <v>3170</v>
      </c>
      <c r="Q18" s="18">
        <v>3689</v>
      </c>
      <c r="R18" s="18">
        <v>1977.33</v>
      </c>
      <c r="S18" s="18">
        <f t="shared" si="3"/>
        <v>8836.33</v>
      </c>
      <c r="T18" s="19">
        <f t="shared" si="4"/>
        <v>27796.33</v>
      </c>
    </row>
    <row r="19" spans="1:20" s="20" customFormat="1" ht="15">
      <c r="A19" s="15">
        <v>11</v>
      </c>
      <c r="B19" s="17" t="s">
        <v>37</v>
      </c>
      <c r="C19" s="21" t="s">
        <v>38</v>
      </c>
      <c r="D19" s="18"/>
      <c r="E19" s="19"/>
      <c r="F19" s="19"/>
      <c r="G19" s="19"/>
      <c r="H19" s="19">
        <v>1620</v>
      </c>
      <c r="I19" s="19">
        <v>1740</v>
      </c>
      <c r="J19" s="19">
        <v>1740</v>
      </c>
      <c r="K19" s="19">
        <f t="shared" si="1"/>
        <v>5100</v>
      </c>
      <c r="L19" s="18">
        <v>1920</v>
      </c>
      <c r="M19" s="18">
        <v>1860</v>
      </c>
      <c r="N19" s="18">
        <v>1860</v>
      </c>
      <c r="O19" s="18">
        <f t="shared" si="2"/>
        <v>5640</v>
      </c>
      <c r="P19" s="18">
        <v>2760</v>
      </c>
      <c r="Q19" s="18">
        <v>2798</v>
      </c>
      <c r="R19" s="18">
        <v>1275.8999999999999</v>
      </c>
      <c r="S19" s="18">
        <f t="shared" si="3"/>
        <v>6833.9</v>
      </c>
      <c r="T19" s="19">
        <f t="shared" si="4"/>
        <v>17573.900000000001</v>
      </c>
    </row>
    <row r="20" spans="1:20" s="20" customFormat="1" ht="30">
      <c r="A20" s="15">
        <v>12</v>
      </c>
      <c r="B20" s="16" t="s">
        <v>39</v>
      </c>
      <c r="C20" s="17" t="s">
        <v>40</v>
      </c>
      <c r="D20" s="18">
        <v>2610</v>
      </c>
      <c r="E20" s="19">
        <v>3090</v>
      </c>
      <c r="F20" s="19">
        <v>3090</v>
      </c>
      <c r="G20" s="19">
        <f t="shared" ref="G20:G29" si="5">SUM(D20:F20)</f>
        <v>8790</v>
      </c>
      <c r="H20" s="19">
        <v>3040</v>
      </c>
      <c r="I20" s="19">
        <v>3110</v>
      </c>
      <c r="J20" s="19">
        <v>3120</v>
      </c>
      <c r="K20" s="19">
        <f t="shared" si="1"/>
        <v>9270</v>
      </c>
      <c r="L20" s="18">
        <v>2930</v>
      </c>
      <c r="M20" s="18">
        <v>2810</v>
      </c>
      <c r="N20" s="18">
        <v>2790</v>
      </c>
      <c r="O20" s="18">
        <f t="shared" si="2"/>
        <v>8530</v>
      </c>
      <c r="P20" s="18">
        <v>4460</v>
      </c>
      <c r="Q20" s="18">
        <v>4271</v>
      </c>
      <c r="R20" s="18">
        <v>2629.0099999999998</v>
      </c>
      <c r="S20" s="18">
        <f t="shared" si="3"/>
        <v>11360.01</v>
      </c>
      <c r="T20" s="19">
        <f t="shared" si="4"/>
        <v>37950.01</v>
      </c>
    </row>
    <row r="21" spans="1:20" s="20" customFormat="1" ht="15">
      <c r="A21" s="15">
        <v>13</v>
      </c>
      <c r="B21" s="16" t="s">
        <v>41</v>
      </c>
      <c r="C21" s="17" t="s">
        <v>42</v>
      </c>
      <c r="D21" s="18">
        <v>2100</v>
      </c>
      <c r="E21" s="19">
        <v>1920</v>
      </c>
      <c r="F21" s="19">
        <v>2100</v>
      </c>
      <c r="G21" s="19">
        <f t="shared" si="5"/>
        <v>6120</v>
      </c>
      <c r="H21" s="19">
        <v>2120</v>
      </c>
      <c r="I21" s="19">
        <v>1920</v>
      </c>
      <c r="J21" s="19">
        <v>180</v>
      </c>
      <c r="K21" s="19">
        <f t="shared" si="1"/>
        <v>4220</v>
      </c>
      <c r="L21" s="18"/>
      <c r="M21" s="18">
        <v>730</v>
      </c>
      <c r="N21" s="18">
        <v>1860</v>
      </c>
      <c r="O21" s="18">
        <f t="shared" si="2"/>
        <v>2590</v>
      </c>
      <c r="P21" s="18">
        <v>2960</v>
      </c>
      <c r="Q21" s="18">
        <v>3005</v>
      </c>
      <c r="R21" s="18">
        <v>1331.1200000000001</v>
      </c>
      <c r="S21" s="18">
        <f t="shared" si="3"/>
        <v>7296.12</v>
      </c>
      <c r="T21" s="19">
        <f t="shared" si="4"/>
        <v>20226.12</v>
      </c>
    </row>
    <row r="22" spans="1:20" s="20" customFormat="1" ht="15">
      <c r="A22" s="15">
        <v>14</v>
      </c>
      <c r="B22" s="16" t="s">
        <v>43</v>
      </c>
      <c r="C22" s="17" t="s">
        <v>44</v>
      </c>
      <c r="D22" s="18">
        <v>1320</v>
      </c>
      <c r="E22" s="19">
        <v>380</v>
      </c>
      <c r="F22" s="19">
        <v>530</v>
      </c>
      <c r="G22" s="19">
        <f t="shared" si="5"/>
        <v>2230</v>
      </c>
      <c r="H22" s="19">
        <v>1510</v>
      </c>
      <c r="I22" s="19">
        <v>2200</v>
      </c>
      <c r="J22" s="19">
        <v>2680</v>
      </c>
      <c r="K22" s="19">
        <f t="shared" si="1"/>
        <v>6390</v>
      </c>
      <c r="L22" s="18">
        <v>1940</v>
      </c>
      <c r="M22" s="18">
        <v>1960</v>
      </c>
      <c r="N22" s="18">
        <v>1760</v>
      </c>
      <c r="O22" s="18">
        <f t="shared" si="2"/>
        <v>5660</v>
      </c>
      <c r="P22" s="18">
        <v>2240</v>
      </c>
      <c r="Q22" s="18">
        <v>10980</v>
      </c>
      <c r="R22" s="18">
        <v>4890.7999999999993</v>
      </c>
      <c r="S22" s="18">
        <f t="shared" si="3"/>
        <v>18110.8</v>
      </c>
      <c r="T22" s="19">
        <f t="shared" si="4"/>
        <v>32390.799999999999</v>
      </c>
    </row>
    <row r="23" spans="1:20" s="20" customFormat="1" ht="15">
      <c r="A23" s="15">
        <v>15</v>
      </c>
      <c r="B23" s="16" t="s">
        <v>45</v>
      </c>
      <c r="C23" s="17" t="s">
        <v>46</v>
      </c>
      <c r="D23" s="18">
        <v>1380</v>
      </c>
      <c r="E23" s="19">
        <v>1620</v>
      </c>
      <c r="F23" s="19">
        <v>1320</v>
      </c>
      <c r="G23" s="19">
        <f t="shared" si="5"/>
        <v>4320</v>
      </c>
      <c r="H23" s="19">
        <v>1500</v>
      </c>
      <c r="I23" s="19">
        <v>2040</v>
      </c>
      <c r="J23" s="19">
        <v>1440</v>
      </c>
      <c r="K23" s="19">
        <f t="shared" si="1"/>
        <v>4980</v>
      </c>
      <c r="L23" s="18">
        <v>1260</v>
      </c>
      <c r="M23" s="18">
        <v>1020</v>
      </c>
      <c r="N23" s="18">
        <v>1380</v>
      </c>
      <c r="O23" s="18">
        <f t="shared" si="2"/>
        <v>3660</v>
      </c>
      <c r="P23" s="18">
        <v>1680</v>
      </c>
      <c r="Q23" s="18">
        <v>3399</v>
      </c>
      <c r="R23" s="18">
        <v>2552.8199999999997</v>
      </c>
      <c r="S23" s="18">
        <f t="shared" si="3"/>
        <v>7631.82</v>
      </c>
      <c r="T23" s="19">
        <f t="shared" si="4"/>
        <v>20591.82</v>
      </c>
    </row>
    <row r="24" spans="1:20" s="20" customFormat="1" ht="30">
      <c r="A24" s="15">
        <v>16</v>
      </c>
      <c r="B24" s="16" t="s">
        <v>47</v>
      </c>
      <c r="C24" s="17" t="s">
        <v>48</v>
      </c>
      <c r="D24" s="18">
        <v>1740</v>
      </c>
      <c r="E24" s="19">
        <v>1920</v>
      </c>
      <c r="F24" s="19">
        <v>1740</v>
      </c>
      <c r="G24" s="19">
        <f t="shared" si="5"/>
        <v>5400</v>
      </c>
      <c r="H24" s="19">
        <v>1500</v>
      </c>
      <c r="I24" s="19">
        <v>2940</v>
      </c>
      <c r="J24" s="19">
        <v>2820</v>
      </c>
      <c r="K24" s="19">
        <f t="shared" si="1"/>
        <v>7260</v>
      </c>
      <c r="L24" s="18">
        <v>3240</v>
      </c>
      <c r="M24" s="18">
        <v>2640</v>
      </c>
      <c r="N24" s="18">
        <v>1800</v>
      </c>
      <c r="O24" s="18">
        <f t="shared" si="2"/>
        <v>7680</v>
      </c>
      <c r="P24" s="18">
        <v>3000</v>
      </c>
      <c r="Q24" s="18">
        <v>5611</v>
      </c>
      <c r="R24" s="18">
        <v>2987.21</v>
      </c>
      <c r="S24" s="18">
        <f t="shared" si="3"/>
        <v>11598.21</v>
      </c>
      <c r="T24" s="19">
        <f t="shared" si="4"/>
        <v>31938.21</v>
      </c>
    </row>
    <row r="25" spans="1:20" s="20" customFormat="1" ht="30">
      <c r="A25" s="15">
        <v>17</v>
      </c>
      <c r="B25" s="16" t="s">
        <v>49</v>
      </c>
      <c r="C25" s="17" t="s">
        <v>50</v>
      </c>
      <c r="D25" s="18">
        <v>1680</v>
      </c>
      <c r="E25" s="19">
        <v>1980</v>
      </c>
      <c r="F25" s="19">
        <v>1980</v>
      </c>
      <c r="G25" s="19">
        <f t="shared" si="5"/>
        <v>5640</v>
      </c>
      <c r="H25" s="19">
        <v>1860</v>
      </c>
      <c r="I25" s="19">
        <v>2340</v>
      </c>
      <c r="J25" s="19">
        <v>2460</v>
      </c>
      <c r="K25" s="19">
        <f t="shared" si="1"/>
        <v>6660</v>
      </c>
      <c r="L25" s="18">
        <v>2940</v>
      </c>
      <c r="M25" s="18">
        <v>2700</v>
      </c>
      <c r="N25" s="18">
        <v>2700</v>
      </c>
      <c r="O25" s="18">
        <f t="shared" si="2"/>
        <v>8340</v>
      </c>
      <c r="P25" s="18">
        <v>3120</v>
      </c>
      <c r="Q25" s="18">
        <v>3079</v>
      </c>
      <c r="R25" s="18">
        <v>1636.1599999999994</v>
      </c>
      <c r="S25" s="18">
        <f t="shared" si="3"/>
        <v>7835.16</v>
      </c>
      <c r="T25" s="19">
        <f t="shared" si="4"/>
        <v>28475.16</v>
      </c>
    </row>
    <row r="26" spans="1:20" s="20" customFormat="1" ht="15">
      <c r="A26" s="15">
        <v>18</v>
      </c>
      <c r="B26" s="16" t="s">
        <v>51</v>
      </c>
      <c r="C26" s="17" t="s">
        <v>52</v>
      </c>
      <c r="D26" s="18">
        <v>2400</v>
      </c>
      <c r="E26" s="19">
        <v>2400</v>
      </c>
      <c r="F26" s="19">
        <v>2400</v>
      </c>
      <c r="G26" s="19">
        <f t="shared" si="5"/>
        <v>7200</v>
      </c>
      <c r="H26" s="19">
        <v>2400</v>
      </c>
      <c r="I26" s="19">
        <v>2460</v>
      </c>
      <c r="J26" s="19">
        <v>1860</v>
      </c>
      <c r="K26" s="19">
        <f t="shared" si="1"/>
        <v>6720</v>
      </c>
      <c r="L26" s="18">
        <v>1800</v>
      </c>
      <c r="M26" s="18">
        <v>2280</v>
      </c>
      <c r="N26" s="18">
        <v>1080</v>
      </c>
      <c r="O26" s="18">
        <f t="shared" si="2"/>
        <v>5160</v>
      </c>
      <c r="P26" s="18">
        <v>3900</v>
      </c>
      <c r="Q26" s="18">
        <v>3888</v>
      </c>
      <c r="R26" s="18">
        <v>922.30000000000018</v>
      </c>
      <c r="S26" s="18">
        <f t="shared" si="3"/>
        <v>8710.2999999999993</v>
      </c>
      <c r="T26" s="19">
        <f t="shared" si="4"/>
        <v>27790.3</v>
      </c>
    </row>
    <row r="27" spans="1:20" s="20" customFormat="1" ht="30">
      <c r="A27" s="15">
        <v>19</v>
      </c>
      <c r="B27" s="16" t="s">
        <v>53</v>
      </c>
      <c r="C27" s="17" t="s">
        <v>54</v>
      </c>
      <c r="D27" s="18">
        <v>2420</v>
      </c>
      <c r="E27" s="19">
        <v>2870</v>
      </c>
      <c r="F27" s="19">
        <v>2760</v>
      </c>
      <c r="G27" s="19">
        <f t="shared" si="5"/>
        <v>8050</v>
      </c>
      <c r="H27" s="19">
        <v>2710</v>
      </c>
      <c r="I27" s="19">
        <v>2300</v>
      </c>
      <c r="J27" s="19">
        <v>2400</v>
      </c>
      <c r="K27" s="19">
        <f t="shared" si="1"/>
        <v>7410</v>
      </c>
      <c r="L27" s="18">
        <v>2520</v>
      </c>
      <c r="M27" s="18">
        <v>2230</v>
      </c>
      <c r="N27" s="18">
        <v>2230</v>
      </c>
      <c r="O27" s="18">
        <f t="shared" si="2"/>
        <v>6980</v>
      </c>
      <c r="P27" s="18">
        <v>3920</v>
      </c>
      <c r="Q27" s="18">
        <v>4775</v>
      </c>
      <c r="R27" s="18">
        <v>1747.51</v>
      </c>
      <c r="S27" s="18">
        <f t="shared" si="3"/>
        <v>10442.51</v>
      </c>
      <c r="T27" s="19">
        <f t="shared" si="4"/>
        <v>32882.51</v>
      </c>
    </row>
    <row r="28" spans="1:20" s="20" customFormat="1" ht="15">
      <c r="A28" s="15">
        <v>20</v>
      </c>
      <c r="B28" s="16" t="s">
        <v>55</v>
      </c>
      <c r="C28" s="17" t="s">
        <v>56</v>
      </c>
      <c r="D28" s="18">
        <v>2720</v>
      </c>
      <c r="E28" s="19">
        <v>3230</v>
      </c>
      <c r="F28" s="19">
        <v>3210</v>
      </c>
      <c r="G28" s="19">
        <f t="shared" si="5"/>
        <v>9160</v>
      </c>
      <c r="H28" s="19">
        <v>3160</v>
      </c>
      <c r="I28" s="19">
        <v>3000</v>
      </c>
      <c r="J28" s="19">
        <v>3110</v>
      </c>
      <c r="K28" s="19">
        <f t="shared" si="1"/>
        <v>9270</v>
      </c>
      <c r="L28" s="18">
        <v>2000</v>
      </c>
      <c r="M28" s="18">
        <v>990</v>
      </c>
      <c r="N28" s="18">
        <v>3140</v>
      </c>
      <c r="O28" s="18">
        <f t="shared" si="2"/>
        <v>6130</v>
      </c>
      <c r="P28" s="18">
        <v>3830</v>
      </c>
      <c r="Q28" s="18">
        <v>4521</v>
      </c>
      <c r="R28" s="18">
        <v>1513.0699999999997</v>
      </c>
      <c r="S28" s="18">
        <f t="shared" si="3"/>
        <v>9864.07</v>
      </c>
      <c r="T28" s="19">
        <f t="shared" si="4"/>
        <v>34424.07</v>
      </c>
    </row>
    <row r="29" spans="1:20" s="20" customFormat="1" ht="30">
      <c r="A29" s="15">
        <v>21</v>
      </c>
      <c r="B29" s="16" t="s">
        <v>57</v>
      </c>
      <c r="C29" s="17" t="s">
        <v>58</v>
      </c>
      <c r="D29" s="18">
        <v>180</v>
      </c>
      <c r="E29" s="19">
        <v>240</v>
      </c>
      <c r="F29" s="19">
        <v>300</v>
      </c>
      <c r="G29" s="19">
        <f t="shared" si="5"/>
        <v>720</v>
      </c>
      <c r="H29" s="19">
        <v>240</v>
      </c>
      <c r="I29" s="19">
        <v>1560</v>
      </c>
      <c r="J29" s="19">
        <v>1560</v>
      </c>
      <c r="K29" s="19">
        <f t="shared" si="1"/>
        <v>3360</v>
      </c>
      <c r="L29" s="18">
        <v>1560</v>
      </c>
      <c r="M29" s="18">
        <v>960</v>
      </c>
      <c r="N29" s="18">
        <v>1560</v>
      </c>
      <c r="O29" s="18">
        <f t="shared" si="2"/>
        <v>4080</v>
      </c>
      <c r="P29" s="18">
        <v>2400</v>
      </c>
      <c r="Q29" s="18">
        <v>2439</v>
      </c>
      <c r="R29" s="18">
        <v>1495.7800000000002</v>
      </c>
      <c r="S29" s="18">
        <f t="shared" si="3"/>
        <v>6334.7800000000007</v>
      </c>
      <c r="T29" s="19">
        <f t="shared" si="4"/>
        <v>14494.78</v>
      </c>
    </row>
    <row r="30" spans="1:20" s="20" customFormat="1" ht="15">
      <c r="A30" s="15">
        <v>22</v>
      </c>
      <c r="B30" s="16" t="s">
        <v>59</v>
      </c>
      <c r="C30" s="21" t="s">
        <v>60</v>
      </c>
      <c r="D30" s="18"/>
      <c r="E30" s="19"/>
      <c r="F30" s="19"/>
      <c r="G30" s="19"/>
      <c r="H30" s="19">
        <v>70</v>
      </c>
      <c r="I30" s="19">
        <v>80</v>
      </c>
      <c r="J30" s="19">
        <v>80</v>
      </c>
      <c r="K30" s="19">
        <f t="shared" si="1"/>
        <v>230</v>
      </c>
      <c r="L30" s="18">
        <v>90</v>
      </c>
      <c r="M30" s="18">
        <v>100</v>
      </c>
      <c r="N30" s="18">
        <v>80</v>
      </c>
      <c r="O30" s="18">
        <f t="shared" si="2"/>
        <v>270</v>
      </c>
      <c r="P30" s="18">
        <v>20</v>
      </c>
      <c r="Q30" s="18">
        <v>162</v>
      </c>
      <c r="R30" s="18">
        <v>107.39000000000001</v>
      </c>
      <c r="S30" s="18">
        <f t="shared" si="3"/>
        <v>289.39</v>
      </c>
      <c r="T30" s="19">
        <f t="shared" si="4"/>
        <v>789.39</v>
      </c>
    </row>
    <row r="31" spans="1:20" s="20" customFormat="1" ht="30">
      <c r="A31" s="15">
        <v>23</v>
      </c>
      <c r="B31" s="16" t="s">
        <v>61</v>
      </c>
      <c r="C31" s="17" t="s">
        <v>62</v>
      </c>
      <c r="D31" s="18">
        <v>30</v>
      </c>
      <c r="E31" s="19">
        <v>60</v>
      </c>
      <c r="F31" s="22">
        <v>10</v>
      </c>
      <c r="G31" s="19">
        <f>SUM(D31:F31)</f>
        <v>100</v>
      </c>
      <c r="H31" s="19">
        <v>30</v>
      </c>
      <c r="I31" s="19">
        <v>40</v>
      </c>
      <c r="J31" s="19">
        <v>140</v>
      </c>
      <c r="K31" s="19">
        <f t="shared" si="1"/>
        <v>210</v>
      </c>
      <c r="L31" s="18">
        <v>70</v>
      </c>
      <c r="M31" s="18">
        <v>10</v>
      </c>
      <c r="N31" s="18">
        <v>50</v>
      </c>
      <c r="O31" s="18">
        <f t="shared" si="2"/>
        <v>130</v>
      </c>
      <c r="P31" s="18">
        <v>30</v>
      </c>
      <c r="Q31" s="18">
        <v>1934</v>
      </c>
      <c r="R31" s="18">
        <v>1204.31</v>
      </c>
      <c r="S31" s="18">
        <f t="shared" si="3"/>
        <v>3168.31</v>
      </c>
      <c r="T31" s="19">
        <f t="shared" si="4"/>
        <v>3608.31</v>
      </c>
    </row>
    <row r="32" spans="1:20" s="20" customFormat="1" ht="30">
      <c r="A32" s="15">
        <v>24</v>
      </c>
      <c r="B32" s="16" t="s">
        <v>63</v>
      </c>
      <c r="C32" s="21" t="s">
        <v>64</v>
      </c>
      <c r="D32" s="18"/>
      <c r="E32" s="19"/>
      <c r="F32" s="19"/>
      <c r="G32" s="19"/>
      <c r="H32" s="19">
        <v>1800</v>
      </c>
      <c r="I32" s="19">
        <v>1800</v>
      </c>
      <c r="J32" s="19">
        <v>660</v>
      </c>
      <c r="K32" s="19">
        <f t="shared" si="1"/>
        <v>4260</v>
      </c>
      <c r="L32" s="18">
        <v>1140</v>
      </c>
      <c r="M32" s="18">
        <v>1800</v>
      </c>
      <c r="N32" s="18">
        <v>1500</v>
      </c>
      <c r="O32" s="18">
        <f t="shared" si="2"/>
        <v>4440</v>
      </c>
      <c r="P32" s="18">
        <v>2760</v>
      </c>
      <c r="Q32" s="18">
        <v>3048</v>
      </c>
      <c r="R32" s="18">
        <v>1336.33</v>
      </c>
      <c r="S32" s="18">
        <f t="shared" si="3"/>
        <v>7144.33</v>
      </c>
      <c r="T32" s="19">
        <f t="shared" si="4"/>
        <v>15844.33</v>
      </c>
    </row>
    <row r="33" spans="1:20" s="20" customFormat="1" ht="15">
      <c r="A33" s="15">
        <v>25</v>
      </c>
      <c r="B33" s="16" t="s">
        <v>65</v>
      </c>
      <c r="C33" s="17" t="s">
        <v>66</v>
      </c>
      <c r="D33" s="18">
        <v>2220</v>
      </c>
      <c r="E33" s="19">
        <v>1620</v>
      </c>
      <c r="F33" s="23">
        <v>1620</v>
      </c>
      <c r="G33" s="19">
        <f>SUM(D33:F33)</f>
        <v>5460</v>
      </c>
      <c r="H33" s="19">
        <v>1200</v>
      </c>
      <c r="I33" s="19">
        <v>2460</v>
      </c>
      <c r="J33" s="19">
        <v>2340</v>
      </c>
      <c r="K33" s="19">
        <f t="shared" si="1"/>
        <v>6000</v>
      </c>
      <c r="L33" s="18">
        <v>1800</v>
      </c>
      <c r="M33" s="18">
        <v>1260</v>
      </c>
      <c r="N33" s="18">
        <v>840</v>
      </c>
      <c r="O33" s="18">
        <f t="shared" si="2"/>
        <v>3900</v>
      </c>
      <c r="P33" s="18">
        <v>2580</v>
      </c>
      <c r="Q33" s="18">
        <v>2285</v>
      </c>
      <c r="R33" s="18">
        <v>1346.4900000000002</v>
      </c>
      <c r="S33" s="18">
        <f t="shared" si="3"/>
        <v>6211.49</v>
      </c>
      <c r="T33" s="19">
        <f t="shared" si="4"/>
        <v>21571.489999999998</v>
      </c>
    </row>
    <row r="34" spans="1:20" s="20" customFormat="1" ht="15">
      <c r="A34" s="15">
        <v>26</v>
      </c>
      <c r="B34" s="16" t="s">
        <v>67</v>
      </c>
      <c r="C34" s="17" t="s">
        <v>68</v>
      </c>
      <c r="D34" s="18">
        <v>210</v>
      </c>
      <c r="E34" s="19">
        <v>250</v>
      </c>
      <c r="F34" s="22">
        <v>250</v>
      </c>
      <c r="G34" s="19">
        <f>SUM(D34:F34)</f>
        <v>710</v>
      </c>
      <c r="H34" s="19">
        <v>240</v>
      </c>
      <c r="I34" s="19">
        <v>200</v>
      </c>
      <c r="J34" s="19">
        <v>200</v>
      </c>
      <c r="K34" s="19">
        <f t="shared" si="1"/>
        <v>640</v>
      </c>
      <c r="L34" s="18">
        <v>220</v>
      </c>
      <c r="M34" s="18">
        <v>210</v>
      </c>
      <c r="N34" s="18">
        <v>210</v>
      </c>
      <c r="O34" s="18">
        <f t="shared" si="2"/>
        <v>640</v>
      </c>
      <c r="P34" s="18">
        <v>340</v>
      </c>
      <c r="Q34" s="18">
        <v>400</v>
      </c>
      <c r="R34" s="18">
        <v>178.79999999999998</v>
      </c>
      <c r="S34" s="18">
        <f t="shared" si="3"/>
        <v>918.8</v>
      </c>
      <c r="T34" s="19">
        <f t="shared" si="4"/>
        <v>2908.8</v>
      </c>
    </row>
    <row r="35" spans="1:20" s="20" customFormat="1" ht="15">
      <c r="A35" s="15">
        <v>27</v>
      </c>
      <c r="B35" s="16" t="s">
        <v>69</v>
      </c>
      <c r="C35" s="17" t="s">
        <v>70</v>
      </c>
      <c r="D35" s="18">
        <v>340</v>
      </c>
      <c r="E35" s="19">
        <v>400</v>
      </c>
      <c r="F35" s="22">
        <v>390</v>
      </c>
      <c r="G35" s="19">
        <f>SUM(D35:F35)</f>
        <v>1130</v>
      </c>
      <c r="H35" s="19">
        <v>390</v>
      </c>
      <c r="I35" s="19">
        <v>330</v>
      </c>
      <c r="J35" s="19">
        <v>330</v>
      </c>
      <c r="K35" s="19">
        <f t="shared" si="1"/>
        <v>1050</v>
      </c>
      <c r="L35" s="18">
        <v>370</v>
      </c>
      <c r="M35" s="18">
        <v>350</v>
      </c>
      <c r="N35" s="18">
        <v>350</v>
      </c>
      <c r="O35" s="18">
        <f t="shared" si="2"/>
        <v>1070</v>
      </c>
      <c r="P35" s="18">
        <v>410</v>
      </c>
      <c r="Q35" s="18">
        <v>526</v>
      </c>
      <c r="R35" s="18">
        <v>183.94</v>
      </c>
      <c r="S35" s="18">
        <f t="shared" si="3"/>
        <v>1119.94</v>
      </c>
      <c r="T35" s="19">
        <f t="shared" si="4"/>
        <v>4369.9400000000005</v>
      </c>
    </row>
    <row r="36" spans="1:20" s="20" customFormat="1" ht="30">
      <c r="A36" s="15">
        <v>28</v>
      </c>
      <c r="B36" s="16" t="s">
        <v>71</v>
      </c>
      <c r="C36" s="21" t="s">
        <v>72</v>
      </c>
      <c r="D36" s="18"/>
      <c r="E36" s="19"/>
      <c r="F36" s="19"/>
      <c r="G36" s="19"/>
      <c r="H36" s="19">
        <v>770</v>
      </c>
      <c r="I36" s="19">
        <v>720</v>
      </c>
      <c r="J36" s="19">
        <v>1000</v>
      </c>
      <c r="K36" s="19">
        <f t="shared" si="1"/>
        <v>2490</v>
      </c>
      <c r="L36" s="18">
        <v>1020</v>
      </c>
      <c r="M36" s="18">
        <v>700</v>
      </c>
      <c r="N36" s="18">
        <v>990</v>
      </c>
      <c r="O36" s="18">
        <f t="shared" si="2"/>
        <v>2710</v>
      </c>
      <c r="P36" s="18">
        <v>1000</v>
      </c>
      <c r="Q36" s="18">
        <v>1735</v>
      </c>
      <c r="R36" s="18">
        <v>899.2</v>
      </c>
      <c r="S36" s="18">
        <f t="shared" si="3"/>
        <v>3634.2</v>
      </c>
      <c r="T36" s="19">
        <f t="shared" si="4"/>
        <v>8834.2000000000007</v>
      </c>
    </row>
    <row r="37" spans="1:20" s="20" customFormat="1" ht="30">
      <c r="A37" s="15">
        <v>29</v>
      </c>
      <c r="B37" s="16" t="s">
        <v>73</v>
      </c>
      <c r="C37" s="17" t="s">
        <v>74</v>
      </c>
      <c r="D37" s="18">
        <v>240</v>
      </c>
      <c r="E37" s="19">
        <v>300</v>
      </c>
      <c r="F37" s="22">
        <v>300</v>
      </c>
      <c r="G37" s="19">
        <f>SUM(D37:F37)</f>
        <v>840</v>
      </c>
      <c r="H37" s="19">
        <v>240</v>
      </c>
      <c r="I37" s="19">
        <v>60</v>
      </c>
      <c r="J37" s="19">
        <v>60</v>
      </c>
      <c r="K37" s="19">
        <f t="shared" si="1"/>
        <v>360</v>
      </c>
      <c r="L37" s="18">
        <v>120</v>
      </c>
      <c r="M37" s="18">
        <v>60</v>
      </c>
      <c r="N37" s="18">
        <v>60</v>
      </c>
      <c r="O37" s="18">
        <f t="shared" si="2"/>
        <v>240</v>
      </c>
      <c r="P37" s="18">
        <v>180</v>
      </c>
      <c r="Q37" s="18">
        <v>254</v>
      </c>
      <c r="R37" s="18">
        <v>107.49</v>
      </c>
      <c r="S37" s="18">
        <f t="shared" si="3"/>
        <v>541.49</v>
      </c>
      <c r="T37" s="19">
        <f t="shared" si="4"/>
        <v>1981.49</v>
      </c>
    </row>
    <row r="38" spans="1:20" s="20" customFormat="1" ht="15">
      <c r="A38" s="15">
        <v>30</v>
      </c>
      <c r="B38" s="16" t="s">
        <v>75</v>
      </c>
      <c r="C38" s="17" t="s">
        <v>76</v>
      </c>
      <c r="D38" s="18">
        <v>320</v>
      </c>
      <c r="E38" s="19">
        <v>490</v>
      </c>
      <c r="F38" s="22">
        <v>400</v>
      </c>
      <c r="G38" s="19">
        <f>SUM(D38:F38)</f>
        <v>1210</v>
      </c>
      <c r="H38" s="19">
        <v>440</v>
      </c>
      <c r="I38" s="19">
        <v>500</v>
      </c>
      <c r="J38" s="19">
        <v>1670</v>
      </c>
      <c r="K38" s="19">
        <f t="shared" si="1"/>
        <v>2610</v>
      </c>
      <c r="L38" s="18">
        <v>1740</v>
      </c>
      <c r="M38" s="18">
        <v>1670</v>
      </c>
      <c r="N38" s="18">
        <v>1600</v>
      </c>
      <c r="O38" s="18">
        <f t="shared" si="2"/>
        <v>5010</v>
      </c>
      <c r="P38" s="18">
        <v>1670</v>
      </c>
      <c r="Q38" s="18">
        <v>2633</v>
      </c>
      <c r="R38" s="18">
        <v>1985.57</v>
      </c>
      <c r="S38" s="18">
        <f t="shared" si="3"/>
        <v>6288.57</v>
      </c>
      <c r="T38" s="19">
        <f t="shared" si="4"/>
        <v>15118.57</v>
      </c>
    </row>
    <row r="39" spans="1:20" s="20" customFormat="1" ht="30">
      <c r="A39" s="15">
        <v>31</v>
      </c>
      <c r="B39" s="16" t="s">
        <v>77</v>
      </c>
      <c r="C39" s="17" t="s">
        <v>78</v>
      </c>
      <c r="D39" s="18">
        <v>2040</v>
      </c>
      <c r="E39" s="19">
        <v>2400</v>
      </c>
      <c r="F39" s="22">
        <v>2280</v>
      </c>
      <c r="G39" s="19">
        <f>SUM(D39:F39)</f>
        <v>6720</v>
      </c>
      <c r="H39" s="19">
        <v>2280</v>
      </c>
      <c r="I39" s="19">
        <v>600</v>
      </c>
      <c r="J39" s="19">
        <v>60</v>
      </c>
      <c r="K39" s="19">
        <f t="shared" si="1"/>
        <v>2940</v>
      </c>
      <c r="L39" s="18">
        <v>240</v>
      </c>
      <c r="M39" s="18">
        <v>180</v>
      </c>
      <c r="N39" s="18">
        <v>1020</v>
      </c>
      <c r="O39" s="18">
        <f t="shared" si="2"/>
        <v>1440</v>
      </c>
      <c r="P39" s="18">
        <v>1320</v>
      </c>
      <c r="Q39" s="18">
        <v>771</v>
      </c>
      <c r="R39" s="18">
        <v>113.2399999999999</v>
      </c>
      <c r="S39" s="18">
        <f t="shared" si="3"/>
        <v>2204.2399999999998</v>
      </c>
      <c r="T39" s="19">
        <f t="shared" si="4"/>
        <v>13304.24</v>
      </c>
    </row>
    <row r="40" spans="1:20" s="20" customFormat="1" ht="15">
      <c r="A40" s="15">
        <v>32</v>
      </c>
      <c r="B40" s="16" t="s">
        <v>79</v>
      </c>
      <c r="C40" s="24" t="s">
        <v>80</v>
      </c>
      <c r="D40" s="18"/>
      <c r="E40" s="19"/>
      <c r="F40" s="19"/>
      <c r="G40" s="19"/>
      <c r="H40" s="19">
        <v>1780</v>
      </c>
      <c r="I40" s="19">
        <v>2080</v>
      </c>
      <c r="J40" s="19">
        <v>2080</v>
      </c>
      <c r="K40" s="19">
        <f t="shared" si="1"/>
        <v>5940</v>
      </c>
      <c r="L40" s="18">
        <v>2150</v>
      </c>
      <c r="M40" s="18">
        <v>2220</v>
      </c>
      <c r="N40" s="18">
        <v>1880</v>
      </c>
      <c r="O40" s="18">
        <f t="shared" si="2"/>
        <v>6250</v>
      </c>
      <c r="P40" s="18">
        <v>3230</v>
      </c>
      <c r="Q40" s="18">
        <v>3417</v>
      </c>
      <c r="R40" s="18">
        <v>1545.1999999999998</v>
      </c>
      <c r="S40" s="18">
        <f t="shared" si="3"/>
        <v>8192.2000000000007</v>
      </c>
      <c r="T40" s="19">
        <f t="shared" si="4"/>
        <v>20382.2</v>
      </c>
    </row>
    <row r="41" spans="1:20" s="20" customFormat="1" ht="15">
      <c r="A41" s="15">
        <v>33</v>
      </c>
      <c r="B41" s="16" t="s">
        <v>81</v>
      </c>
      <c r="C41" s="17" t="s">
        <v>82</v>
      </c>
      <c r="D41" s="18">
        <v>1270</v>
      </c>
      <c r="E41" s="19">
        <v>1520</v>
      </c>
      <c r="F41" s="23">
        <v>1360</v>
      </c>
      <c r="G41" s="19">
        <f>SUM(D41:F41)</f>
        <v>4150</v>
      </c>
      <c r="H41" s="19">
        <v>1360</v>
      </c>
      <c r="I41" s="19">
        <v>1370</v>
      </c>
      <c r="J41" s="19">
        <v>1380</v>
      </c>
      <c r="K41" s="19">
        <f t="shared" si="1"/>
        <v>4110</v>
      </c>
      <c r="L41" s="18">
        <v>1530</v>
      </c>
      <c r="M41" s="18">
        <v>1470</v>
      </c>
      <c r="N41" s="18">
        <v>1220</v>
      </c>
      <c r="O41" s="18">
        <f t="shared" si="2"/>
        <v>4220</v>
      </c>
      <c r="P41" s="18">
        <v>2200</v>
      </c>
      <c r="Q41" s="18">
        <v>2204</v>
      </c>
      <c r="R41" s="18">
        <v>1011.6800000000001</v>
      </c>
      <c r="S41" s="18">
        <f t="shared" si="3"/>
        <v>5415.68</v>
      </c>
      <c r="T41" s="19">
        <f t="shared" si="4"/>
        <v>17895.68</v>
      </c>
    </row>
    <row r="42" spans="1:20" s="20" customFormat="1" ht="15">
      <c r="A42" s="15">
        <v>34</v>
      </c>
      <c r="B42" s="16" t="s">
        <v>83</v>
      </c>
      <c r="C42" s="17" t="s">
        <v>84</v>
      </c>
      <c r="D42" s="18">
        <v>1770</v>
      </c>
      <c r="E42" s="19">
        <v>2260</v>
      </c>
      <c r="F42" s="23">
        <v>2590</v>
      </c>
      <c r="G42" s="19">
        <f>SUM(D42:F42)</f>
        <v>6620</v>
      </c>
      <c r="H42" s="19">
        <v>2290</v>
      </c>
      <c r="I42" s="19">
        <v>2320</v>
      </c>
      <c r="J42" s="19">
        <v>0</v>
      </c>
      <c r="K42" s="19">
        <f t="shared" si="1"/>
        <v>4610</v>
      </c>
      <c r="L42" s="18">
        <v>760</v>
      </c>
      <c r="M42" s="18"/>
      <c r="N42" s="18">
        <v>2240</v>
      </c>
      <c r="O42" s="18">
        <f t="shared" si="2"/>
        <v>3000</v>
      </c>
      <c r="P42" s="18">
        <v>3690</v>
      </c>
      <c r="Q42" s="18">
        <v>3563</v>
      </c>
      <c r="R42" s="18">
        <v>1558.2399999999998</v>
      </c>
      <c r="S42" s="18">
        <f t="shared" si="3"/>
        <v>8811.24</v>
      </c>
      <c r="T42" s="19">
        <f t="shared" si="4"/>
        <v>23041.239999999998</v>
      </c>
    </row>
    <row r="43" spans="1:20" s="30" customFormat="1" ht="30">
      <c r="A43" s="25">
        <v>35</v>
      </c>
      <c r="B43" s="26" t="s">
        <v>85</v>
      </c>
      <c r="C43" s="27" t="s">
        <v>187</v>
      </c>
      <c r="D43" s="25"/>
      <c r="E43" s="25"/>
      <c r="F43" s="25"/>
      <c r="G43" s="25"/>
      <c r="H43" s="28">
        <v>180</v>
      </c>
      <c r="I43" s="28">
        <v>360</v>
      </c>
      <c r="J43" s="28">
        <v>300</v>
      </c>
      <c r="K43" s="29">
        <f t="shared" si="1"/>
        <v>840</v>
      </c>
      <c r="L43" s="28">
        <v>180</v>
      </c>
      <c r="M43" s="28">
        <v>0</v>
      </c>
      <c r="N43" s="28">
        <v>350</v>
      </c>
      <c r="O43" s="28">
        <f t="shared" si="2"/>
        <v>530</v>
      </c>
      <c r="P43" s="28"/>
      <c r="Q43" s="28">
        <v>0</v>
      </c>
      <c r="R43" s="28"/>
      <c r="S43" s="28">
        <f t="shared" si="3"/>
        <v>0</v>
      </c>
      <c r="T43" s="29">
        <f t="shared" si="4"/>
        <v>1370</v>
      </c>
    </row>
    <row r="44" spans="1:20" ht="15">
      <c r="A44" s="15">
        <v>36</v>
      </c>
      <c r="B44" s="16" t="s">
        <v>86</v>
      </c>
      <c r="C44" s="17" t="s">
        <v>87</v>
      </c>
      <c r="D44" s="18"/>
      <c r="E44" s="19"/>
      <c r="F44" s="19"/>
      <c r="G44" s="19"/>
      <c r="H44" s="19">
        <v>180</v>
      </c>
      <c r="I44" s="19">
        <v>180</v>
      </c>
      <c r="J44" s="19">
        <v>180</v>
      </c>
      <c r="K44" s="19">
        <f t="shared" si="1"/>
        <v>540</v>
      </c>
      <c r="L44" s="18"/>
      <c r="M44" s="18">
        <v>180</v>
      </c>
      <c r="N44" s="18">
        <v>180</v>
      </c>
      <c r="O44" s="18">
        <f t="shared" si="2"/>
        <v>360</v>
      </c>
      <c r="P44" s="18">
        <v>300</v>
      </c>
      <c r="Q44" s="18">
        <v>372.93</v>
      </c>
      <c r="R44" s="18">
        <v>120.58</v>
      </c>
      <c r="S44" s="18">
        <f t="shared" si="3"/>
        <v>793.5100000000001</v>
      </c>
      <c r="T44" s="19">
        <f t="shared" si="4"/>
        <v>1693.51</v>
      </c>
    </row>
    <row r="45" spans="1:20" s="34" customFormat="1" ht="15.75">
      <c r="A45" s="31"/>
      <c r="B45" s="32"/>
      <c r="C45" s="32" t="s">
        <v>88</v>
      </c>
      <c r="D45" s="33">
        <f t="shared" ref="D45:T45" si="6">SUM(D9:D44)</f>
        <v>37290</v>
      </c>
      <c r="E45" s="33">
        <f t="shared" si="6"/>
        <v>41540</v>
      </c>
      <c r="F45" s="33">
        <f t="shared" si="6"/>
        <v>41450</v>
      </c>
      <c r="G45" s="33">
        <f t="shared" si="6"/>
        <v>120280</v>
      </c>
      <c r="H45" s="33">
        <f t="shared" si="6"/>
        <v>45800</v>
      </c>
      <c r="I45" s="33">
        <f t="shared" si="6"/>
        <v>52730</v>
      </c>
      <c r="J45" s="33">
        <f t="shared" si="6"/>
        <v>45610</v>
      </c>
      <c r="K45" s="33">
        <f t="shared" si="6"/>
        <v>144140</v>
      </c>
      <c r="L45" s="33">
        <f t="shared" si="6"/>
        <v>45610</v>
      </c>
      <c r="M45" s="33">
        <f t="shared" si="6"/>
        <v>41350</v>
      </c>
      <c r="N45" s="33">
        <f t="shared" si="6"/>
        <v>46670</v>
      </c>
      <c r="O45" s="33">
        <f t="shared" si="6"/>
        <v>133630</v>
      </c>
      <c r="P45" s="33">
        <f t="shared" si="6"/>
        <v>69910</v>
      </c>
      <c r="Q45" s="33">
        <f t="shared" si="6"/>
        <v>100797.04</v>
      </c>
      <c r="R45" s="33">
        <f t="shared" si="6"/>
        <v>48946.469999999987</v>
      </c>
      <c r="S45" s="33">
        <f t="shared" si="6"/>
        <v>219653.50999999998</v>
      </c>
      <c r="T45" s="33">
        <f t="shared" si="6"/>
        <v>617703.51</v>
      </c>
    </row>
    <row r="46" spans="1:20">
      <c r="C46" s="1"/>
    </row>
    <row r="47" spans="1:20">
      <c r="C47" s="1"/>
    </row>
    <row r="48" spans="1:20">
      <c r="C48" s="1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>
      <c r="C49" s="1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2" spans="1:20" s="37" customFormat="1" ht="15.75">
      <c r="B52" s="6"/>
      <c r="D52" s="2" t="s">
        <v>89</v>
      </c>
    </row>
    <row r="53" spans="1:20" s="37" customFormat="1" ht="15.75">
      <c r="B53" s="38"/>
    </row>
    <row r="54" spans="1:20" s="37" customFormat="1">
      <c r="B54" s="10"/>
    </row>
    <row r="55" spans="1:20" s="37" customFormat="1" ht="12.75" customHeight="1">
      <c r="A55" s="39" t="s">
        <v>2</v>
      </c>
      <c r="B55" s="40" t="s">
        <v>90</v>
      </c>
      <c r="C55" s="40" t="s">
        <v>4</v>
      </c>
      <c r="D55" s="39" t="s">
        <v>5</v>
      </c>
      <c r="E55" s="39" t="s">
        <v>6</v>
      </c>
      <c r="F55" s="39" t="s">
        <v>7</v>
      </c>
      <c r="G55" s="41" t="s">
        <v>8</v>
      </c>
      <c r="H55" s="35" t="s">
        <v>9</v>
      </c>
      <c r="I55" s="35" t="s">
        <v>10</v>
      </c>
      <c r="J55" s="35" t="s">
        <v>11</v>
      </c>
      <c r="K55" s="35" t="s">
        <v>12</v>
      </c>
      <c r="L55" s="41" t="s">
        <v>13</v>
      </c>
      <c r="M55" s="42">
        <v>42948</v>
      </c>
      <c r="N55" s="42">
        <v>42979</v>
      </c>
      <c r="O55" s="41" t="s">
        <v>14</v>
      </c>
      <c r="P55" s="42">
        <v>43009</v>
      </c>
      <c r="Q55" s="42">
        <v>43040</v>
      </c>
      <c r="R55" s="42">
        <v>43070</v>
      </c>
      <c r="S55" s="41" t="s">
        <v>15</v>
      </c>
      <c r="T55" s="35" t="s">
        <v>16</v>
      </c>
    </row>
    <row r="56" spans="1:20" s="45" customFormat="1" ht="15">
      <c r="A56" s="43">
        <v>1</v>
      </c>
      <c r="B56" s="44" t="s">
        <v>91</v>
      </c>
      <c r="C56" s="43" t="s">
        <v>92</v>
      </c>
      <c r="D56" s="18">
        <v>14010</v>
      </c>
      <c r="E56" s="18">
        <v>14145</v>
      </c>
      <c r="F56" s="18">
        <v>16290</v>
      </c>
      <c r="G56" s="18">
        <f>SUM(D56:F56)</f>
        <v>44445</v>
      </c>
      <c r="H56" s="18">
        <v>30420</v>
      </c>
      <c r="I56" s="18">
        <v>27000</v>
      </c>
      <c r="J56" s="18">
        <v>20085</v>
      </c>
      <c r="K56" s="18">
        <v>178281</v>
      </c>
      <c r="L56" s="18">
        <v>21930</v>
      </c>
      <c r="M56" s="18">
        <v>21555</v>
      </c>
      <c r="N56" s="18">
        <v>20010</v>
      </c>
      <c r="O56" s="18">
        <v>177075</v>
      </c>
      <c r="P56" s="18">
        <v>23010</v>
      </c>
      <c r="Q56" s="18">
        <v>111599</v>
      </c>
      <c r="R56" s="18">
        <v>35320.5</v>
      </c>
      <c r="S56" s="18">
        <v>167820.5</v>
      </c>
      <c r="T56" s="19">
        <f>R56+Q56+P56+N56+M56+L56+J56+I56+H56+F56+E56+D56</f>
        <v>355374.5</v>
      </c>
    </row>
    <row r="59" spans="1:20">
      <c r="C59" s="4"/>
      <c r="G59" s="46">
        <f>G56/3</f>
        <v>14815</v>
      </c>
    </row>
    <row r="62" spans="1:20">
      <c r="C62" s="4"/>
      <c r="G62" s="46"/>
    </row>
  </sheetData>
  <printOptions horizontalCentered="1"/>
  <pageMargins left="0" right="0" top="0.44685039399999998" bottom="0.59055118110236204" header="0.118110236220472" footer="0.118110236220472"/>
  <pageSetup paperSize="9" scale="51" fitToWidth="2" orientation="landscape" verticalDpi="300" r:id="rId1"/>
  <headerFooter alignWithMargins="0">
    <oddHeader>&amp;RAprobat,
Presedinte-Director General,
Cristina Constanta CALINOIU</oddHeader>
    <oddFooter>&amp;LServiciul CPSACAMDAMPSP,
Cornelia GOMOI&amp;CDirectia DRC,
Dr.Andreea SAFTA&amp;RServiciul DACAMDAMPSP,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01"/>
  <sheetViews>
    <sheetView tabSelected="1" topLeftCell="L1" workbookViewId="0">
      <pane ySplit="6" topLeftCell="A7" activePane="bottomLeft" state="frozen"/>
      <selection activeCell="C42" sqref="C42"/>
      <selection pane="bottomLeft" activeCell="A99" sqref="A99:XFD104"/>
    </sheetView>
  </sheetViews>
  <sheetFormatPr defaultRowHeight="12.75"/>
  <cols>
    <col min="1" max="1" width="7.42578125" style="1" customWidth="1"/>
    <col min="2" max="2" width="13" style="47" customWidth="1"/>
    <col min="3" max="3" width="52" style="1" customWidth="1"/>
    <col min="4" max="4" width="14.42578125" style="1" customWidth="1"/>
    <col min="5" max="5" width="16.140625" style="1" customWidth="1"/>
    <col min="6" max="6" width="14" style="1" customWidth="1"/>
    <col min="7" max="7" width="22.28515625" style="1" customWidth="1"/>
    <col min="8" max="19" width="24.7109375" style="1" customWidth="1"/>
    <col min="20" max="20" width="16.140625" style="1" customWidth="1"/>
    <col min="21" max="242" width="9.140625" style="1"/>
    <col min="243" max="243" width="12" style="1" customWidth="1"/>
    <col min="244" max="244" width="43.42578125" style="1" customWidth="1"/>
    <col min="245" max="245" width="18.85546875" style="1" customWidth="1"/>
    <col min="246" max="246" width="28" style="1" customWidth="1"/>
    <col min="247" max="16384" width="9.140625" style="1"/>
  </cols>
  <sheetData>
    <row r="1" spans="1:20">
      <c r="C1" s="5" t="s">
        <v>93</v>
      </c>
    </row>
    <row r="2" spans="1:20">
      <c r="B2" s="48"/>
      <c r="C2" s="5"/>
    </row>
    <row r="3" spans="1:20">
      <c r="A3" s="5"/>
      <c r="B3" s="48"/>
      <c r="C3" s="6" t="s">
        <v>1</v>
      </c>
    </row>
    <row r="4" spans="1:20">
      <c r="A4" s="5"/>
      <c r="B4" s="48"/>
      <c r="C4" s="6"/>
    </row>
    <row r="5" spans="1:20" ht="45.75" customHeight="1">
      <c r="A5" s="5"/>
      <c r="B5" s="48"/>
      <c r="C5" s="49"/>
      <c r="Q5" s="46"/>
      <c r="R5" s="46"/>
    </row>
    <row r="6" spans="1:20" ht="27" customHeight="1">
      <c r="A6" s="50" t="s">
        <v>2</v>
      </c>
      <c r="B6" s="41" t="s">
        <v>94</v>
      </c>
      <c r="C6" s="39" t="s">
        <v>95</v>
      </c>
      <c r="D6" s="41" t="s">
        <v>5</v>
      </c>
      <c r="E6" s="41" t="s">
        <v>6</v>
      </c>
      <c r="F6" s="41" t="s">
        <v>7</v>
      </c>
      <c r="G6" s="41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41" t="s">
        <v>13</v>
      </c>
      <c r="M6" s="42">
        <v>42948</v>
      </c>
      <c r="N6" s="42">
        <v>42979</v>
      </c>
      <c r="O6" s="41" t="s">
        <v>14</v>
      </c>
      <c r="P6" s="42">
        <v>43009</v>
      </c>
      <c r="Q6" s="42">
        <v>43040</v>
      </c>
      <c r="R6" s="42">
        <v>43070</v>
      </c>
      <c r="S6" s="41" t="s">
        <v>15</v>
      </c>
      <c r="T6" s="35" t="s">
        <v>16</v>
      </c>
    </row>
    <row r="7" spans="1:20" s="20" customFormat="1" ht="15">
      <c r="A7" s="51">
        <v>1</v>
      </c>
      <c r="B7" s="52">
        <v>31</v>
      </c>
      <c r="C7" s="53" t="s">
        <v>96</v>
      </c>
      <c r="D7" s="18">
        <v>2775</v>
      </c>
      <c r="E7" s="18">
        <v>2775</v>
      </c>
      <c r="F7" s="18">
        <v>2825</v>
      </c>
      <c r="G7" s="18">
        <f t="shared" ref="G7:G70" si="0">D7+E7+F7</f>
        <v>8375</v>
      </c>
      <c r="H7" s="54">
        <v>2875</v>
      </c>
      <c r="I7" s="55">
        <v>2250</v>
      </c>
      <c r="J7" s="55">
        <v>2350</v>
      </c>
      <c r="K7" s="56">
        <f t="shared" ref="K7:K70" si="1">H7+I7+J7</f>
        <v>7475</v>
      </c>
      <c r="L7" s="18">
        <v>2250</v>
      </c>
      <c r="M7" s="18">
        <v>2250</v>
      </c>
      <c r="N7" s="18">
        <v>2600</v>
      </c>
      <c r="O7" s="18">
        <f t="shared" ref="O7:O70" si="2">L7+M7+N7</f>
        <v>7100</v>
      </c>
      <c r="P7" s="18">
        <v>3675</v>
      </c>
      <c r="Q7" s="18">
        <v>3544</v>
      </c>
      <c r="R7" s="18">
        <v>2183.36</v>
      </c>
      <c r="S7" s="18">
        <f t="shared" ref="S7:S70" si="3">P7+Q7+R7</f>
        <v>9402.36</v>
      </c>
      <c r="T7" s="19">
        <f t="shared" ref="T7:T70" si="4">D7+E7+F7+H7+I7+J7+L7+M7+N7+P7+Q7+R7</f>
        <v>32352.36</v>
      </c>
    </row>
    <row r="8" spans="1:20" s="20" customFormat="1" ht="15">
      <c r="A8" s="51">
        <v>2</v>
      </c>
      <c r="B8" s="52">
        <v>62</v>
      </c>
      <c r="C8" s="53" t="s">
        <v>97</v>
      </c>
      <c r="D8" s="18">
        <v>3180</v>
      </c>
      <c r="E8" s="18">
        <v>3680</v>
      </c>
      <c r="F8" s="18">
        <v>4200</v>
      </c>
      <c r="G8" s="18">
        <f t="shared" si="0"/>
        <v>11060</v>
      </c>
      <c r="H8" s="54">
        <v>3800</v>
      </c>
      <c r="I8" s="55">
        <v>4000</v>
      </c>
      <c r="J8" s="55">
        <v>2740</v>
      </c>
      <c r="K8" s="56">
        <f t="shared" si="1"/>
        <v>10540</v>
      </c>
      <c r="L8" s="18">
        <v>2440</v>
      </c>
      <c r="M8" s="18">
        <v>600</v>
      </c>
      <c r="N8" s="18">
        <v>3420</v>
      </c>
      <c r="O8" s="18">
        <f t="shared" si="2"/>
        <v>6460</v>
      </c>
      <c r="P8" s="18">
        <v>3120</v>
      </c>
      <c r="Q8" s="18">
        <v>3367</v>
      </c>
      <c r="R8" s="18">
        <v>1047.1999999999998</v>
      </c>
      <c r="S8" s="18">
        <f t="shared" si="3"/>
        <v>7534.2</v>
      </c>
      <c r="T8" s="19">
        <f t="shared" si="4"/>
        <v>35594.199999999997</v>
      </c>
    </row>
    <row r="9" spans="1:20" s="20" customFormat="1" ht="15">
      <c r="A9" s="51">
        <v>3</v>
      </c>
      <c r="B9" s="52">
        <v>70</v>
      </c>
      <c r="C9" s="53" t="s">
        <v>98</v>
      </c>
      <c r="D9" s="18">
        <v>7680</v>
      </c>
      <c r="E9" s="18">
        <v>9720</v>
      </c>
      <c r="F9" s="18">
        <v>7680</v>
      </c>
      <c r="G9" s="18">
        <f t="shared" si="0"/>
        <v>25080</v>
      </c>
      <c r="H9" s="54">
        <v>8760</v>
      </c>
      <c r="I9" s="55">
        <v>5880</v>
      </c>
      <c r="J9" s="55">
        <v>6240</v>
      </c>
      <c r="K9" s="56">
        <f t="shared" si="1"/>
        <v>20880</v>
      </c>
      <c r="L9" s="55">
        <v>6900</v>
      </c>
      <c r="M9" s="55">
        <v>6840</v>
      </c>
      <c r="N9" s="55">
        <v>5880</v>
      </c>
      <c r="O9" s="18">
        <f t="shared" si="2"/>
        <v>19620</v>
      </c>
      <c r="P9" s="55">
        <v>10200</v>
      </c>
      <c r="Q9" s="55">
        <v>12306.96</v>
      </c>
      <c r="R9" s="55">
        <v>8096.3300000000008</v>
      </c>
      <c r="S9" s="18">
        <f t="shared" si="3"/>
        <v>30603.29</v>
      </c>
      <c r="T9" s="19">
        <f t="shared" si="4"/>
        <v>96183.29</v>
      </c>
    </row>
    <row r="10" spans="1:20" s="20" customFormat="1" ht="15">
      <c r="A10" s="51">
        <v>4</v>
      </c>
      <c r="B10" s="52">
        <v>116</v>
      </c>
      <c r="C10" s="51" t="s">
        <v>99</v>
      </c>
      <c r="D10" s="18">
        <v>2100</v>
      </c>
      <c r="E10" s="18">
        <v>3070</v>
      </c>
      <c r="F10" s="18">
        <v>2710</v>
      </c>
      <c r="G10" s="18">
        <f t="shared" si="0"/>
        <v>7880</v>
      </c>
      <c r="H10" s="54">
        <v>2970</v>
      </c>
      <c r="I10" s="55">
        <v>2870</v>
      </c>
      <c r="J10" s="55">
        <v>2400</v>
      </c>
      <c r="K10" s="56">
        <f t="shared" si="1"/>
        <v>8240</v>
      </c>
      <c r="L10" s="55">
        <v>160</v>
      </c>
      <c r="M10" s="55">
        <v>360</v>
      </c>
      <c r="N10" s="55">
        <v>1120</v>
      </c>
      <c r="O10" s="18">
        <f t="shared" si="2"/>
        <v>1640</v>
      </c>
      <c r="P10" s="55">
        <v>1690</v>
      </c>
      <c r="Q10" s="55">
        <v>4265</v>
      </c>
      <c r="R10" s="18">
        <v>2281.33</v>
      </c>
      <c r="S10" s="18">
        <f t="shared" si="3"/>
        <v>8236.33</v>
      </c>
      <c r="T10" s="19">
        <f t="shared" si="4"/>
        <v>25996.33</v>
      </c>
    </row>
    <row r="11" spans="1:20" s="20" customFormat="1" ht="15">
      <c r="A11" s="51">
        <v>5</v>
      </c>
      <c r="B11" s="52">
        <v>117</v>
      </c>
      <c r="C11" s="51" t="s">
        <v>100</v>
      </c>
      <c r="D11" s="18">
        <v>1800</v>
      </c>
      <c r="E11" s="18">
        <v>1940</v>
      </c>
      <c r="F11" s="18">
        <v>7010</v>
      </c>
      <c r="G11" s="18">
        <f t="shared" si="0"/>
        <v>10750</v>
      </c>
      <c r="H11" s="54">
        <v>5120</v>
      </c>
      <c r="I11" s="55">
        <v>14090</v>
      </c>
      <c r="J11" s="55">
        <v>6720</v>
      </c>
      <c r="K11" s="56">
        <f t="shared" si="1"/>
        <v>25930</v>
      </c>
      <c r="L11" s="55">
        <v>10370</v>
      </c>
      <c r="M11" s="55">
        <v>12870</v>
      </c>
      <c r="N11" s="55">
        <v>2460</v>
      </c>
      <c r="O11" s="18">
        <f t="shared" si="2"/>
        <v>25700</v>
      </c>
      <c r="P11" s="55">
        <v>14740</v>
      </c>
      <c r="Q11" s="55">
        <v>14839.32</v>
      </c>
      <c r="R11" s="55">
        <v>5445.7961299999997</v>
      </c>
      <c r="S11" s="18">
        <f t="shared" si="3"/>
        <v>35025.116130000002</v>
      </c>
      <c r="T11" s="19">
        <f t="shared" si="4"/>
        <v>97405.116130000009</v>
      </c>
    </row>
    <row r="12" spans="1:20" s="20" customFormat="1" ht="15">
      <c r="A12" s="51">
        <v>6</v>
      </c>
      <c r="B12" s="52">
        <v>135</v>
      </c>
      <c r="C12" s="53" t="s">
        <v>101</v>
      </c>
      <c r="D12" s="18">
        <v>4555</v>
      </c>
      <c r="E12" s="18">
        <v>5705</v>
      </c>
      <c r="F12" s="18">
        <v>4540</v>
      </c>
      <c r="G12" s="18">
        <f t="shared" si="0"/>
        <v>14800</v>
      </c>
      <c r="H12" s="54">
        <v>4800</v>
      </c>
      <c r="I12" s="55">
        <v>3600</v>
      </c>
      <c r="J12" s="55">
        <v>3745</v>
      </c>
      <c r="K12" s="56">
        <f t="shared" si="1"/>
        <v>12145</v>
      </c>
      <c r="L12" s="55">
        <v>3585</v>
      </c>
      <c r="M12" s="55">
        <v>4175</v>
      </c>
      <c r="N12" s="55">
        <v>4200</v>
      </c>
      <c r="O12" s="18">
        <f t="shared" si="2"/>
        <v>11960</v>
      </c>
      <c r="P12" s="55">
        <v>6020</v>
      </c>
      <c r="Q12" s="55">
        <v>5677</v>
      </c>
      <c r="R12" s="18">
        <v>3132.69</v>
      </c>
      <c r="S12" s="18">
        <f t="shared" si="3"/>
        <v>14829.69</v>
      </c>
      <c r="T12" s="19">
        <f t="shared" si="4"/>
        <v>53734.69</v>
      </c>
    </row>
    <row r="13" spans="1:20" s="20" customFormat="1" ht="15">
      <c r="A13" s="51">
        <v>7</v>
      </c>
      <c r="B13" s="52">
        <v>141</v>
      </c>
      <c r="C13" s="53" t="s">
        <v>102</v>
      </c>
      <c r="D13" s="18">
        <v>2940</v>
      </c>
      <c r="E13" s="18">
        <v>3660</v>
      </c>
      <c r="F13" s="18">
        <v>4140</v>
      </c>
      <c r="G13" s="18">
        <f t="shared" si="0"/>
        <v>10740</v>
      </c>
      <c r="H13" s="54">
        <v>3720</v>
      </c>
      <c r="I13" s="55">
        <v>3000</v>
      </c>
      <c r="J13" s="55">
        <v>3000</v>
      </c>
      <c r="K13" s="56">
        <f t="shared" si="1"/>
        <v>9720</v>
      </c>
      <c r="L13" s="18">
        <v>2940</v>
      </c>
      <c r="M13" s="18">
        <v>2640</v>
      </c>
      <c r="N13" s="18">
        <v>3060</v>
      </c>
      <c r="O13" s="18">
        <f t="shared" si="2"/>
        <v>8640</v>
      </c>
      <c r="P13" s="18">
        <v>4620</v>
      </c>
      <c r="Q13" s="18">
        <v>4671</v>
      </c>
      <c r="R13" s="18">
        <v>3145.4600000000005</v>
      </c>
      <c r="S13" s="18">
        <f t="shared" si="3"/>
        <v>12436.460000000001</v>
      </c>
      <c r="T13" s="19">
        <f t="shared" si="4"/>
        <v>41536.46</v>
      </c>
    </row>
    <row r="14" spans="1:20" s="20" customFormat="1" ht="15">
      <c r="A14" s="51">
        <v>8</v>
      </c>
      <c r="B14" s="52">
        <v>182</v>
      </c>
      <c r="C14" s="53" t="s">
        <v>103</v>
      </c>
      <c r="D14" s="18">
        <v>4630</v>
      </c>
      <c r="E14" s="18">
        <v>4955</v>
      </c>
      <c r="F14" s="18">
        <v>5710</v>
      </c>
      <c r="G14" s="18">
        <f t="shared" si="0"/>
        <v>15295</v>
      </c>
      <c r="H14" s="54">
        <v>4810</v>
      </c>
      <c r="I14" s="55">
        <v>645</v>
      </c>
      <c r="J14" s="55">
        <v>830</v>
      </c>
      <c r="K14" s="56">
        <f t="shared" si="1"/>
        <v>6285</v>
      </c>
      <c r="L14" s="18">
        <v>1105</v>
      </c>
      <c r="M14" s="18">
        <v>1070</v>
      </c>
      <c r="N14" s="18">
        <v>1055</v>
      </c>
      <c r="O14" s="18">
        <f t="shared" si="2"/>
        <v>3230</v>
      </c>
      <c r="P14" s="18">
        <v>3175</v>
      </c>
      <c r="Q14" s="18">
        <v>3940</v>
      </c>
      <c r="R14" s="18">
        <v>1690.2800000000002</v>
      </c>
      <c r="S14" s="18">
        <f t="shared" si="3"/>
        <v>8805.2800000000007</v>
      </c>
      <c r="T14" s="19">
        <f t="shared" si="4"/>
        <v>33615.279999999999</v>
      </c>
    </row>
    <row r="15" spans="1:20" s="20" customFormat="1" ht="15">
      <c r="A15" s="51">
        <v>9</v>
      </c>
      <c r="B15" s="52">
        <v>184</v>
      </c>
      <c r="C15" s="53" t="s">
        <v>104</v>
      </c>
      <c r="D15" s="18">
        <v>4975</v>
      </c>
      <c r="E15" s="18">
        <v>6105</v>
      </c>
      <c r="F15" s="18">
        <v>5840</v>
      </c>
      <c r="G15" s="18">
        <f t="shared" si="0"/>
        <v>16920</v>
      </c>
      <c r="H15" s="54">
        <v>5805</v>
      </c>
      <c r="I15" s="55">
        <v>9625</v>
      </c>
      <c r="J15" s="55">
        <v>11415</v>
      </c>
      <c r="K15" s="56">
        <f t="shared" si="1"/>
        <v>26845</v>
      </c>
      <c r="L15" s="18">
        <v>10565</v>
      </c>
      <c r="M15" s="18">
        <v>6620</v>
      </c>
      <c r="N15" s="18">
        <v>9665</v>
      </c>
      <c r="O15" s="18">
        <f t="shared" si="2"/>
        <v>26850</v>
      </c>
      <c r="P15" s="18">
        <v>14080</v>
      </c>
      <c r="Q15" s="18">
        <v>16506.900000000001</v>
      </c>
      <c r="R15" s="18">
        <v>9872.4999999999982</v>
      </c>
      <c r="S15" s="18">
        <f t="shared" si="3"/>
        <v>40459.4</v>
      </c>
      <c r="T15" s="19">
        <f t="shared" si="4"/>
        <v>111074.4</v>
      </c>
    </row>
    <row r="16" spans="1:20" s="20" customFormat="1" ht="15">
      <c r="A16" s="51">
        <v>10</v>
      </c>
      <c r="B16" s="52">
        <v>186</v>
      </c>
      <c r="C16" s="53" t="s">
        <v>105</v>
      </c>
      <c r="D16" s="18">
        <v>3700</v>
      </c>
      <c r="E16" s="18">
        <v>4685</v>
      </c>
      <c r="F16" s="18">
        <v>4350</v>
      </c>
      <c r="G16" s="18">
        <f t="shared" si="0"/>
        <v>12735</v>
      </c>
      <c r="H16" s="54">
        <v>4380</v>
      </c>
      <c r="I16" s="55">
        <v>8990</v>
      </c>
      <c r="J16" s="55">
        <v>9220</v>
      </c>
      <c r="K16" s="56">
        <f t="shared" si="1"/>
        <v>22590</v>
      </c>
      <c r="L16" s="18">
        <v>6775</v>
      </c>
      <c r="M16" s="18">
        <v>2780</v>
      </c>
      <c r="N16" s="18">
        <v>3785</v>
      </c>
      <c r="O16" s="18">
        <f t="shared" si="2"/>
        <v>13340</v>
      </c>
      <c r="P16" s="18">
        <v>11900</v>
      </c>
      <c r="Q16" s="18">
        <v>12728</v>
      </c>
      <c r="R16" s="18">
        <v>7776.0099999999993</v>
      </c>
      <c r="S16" s="18">
        <f t="shared" si="3"/>
        <v>32404.01</v>
      </c>
      <c r="T16" s="19">
        <f t="shared" si="4"/>
        <v>81069.009999999995</v>
      </c>
    </row>
    <row r="17" spans="1:20" s="20" customFormat="1" ht="15">
      <c r="A17" s="51">
        <v>11</v>
      </c>
      <c r="B17" s="52">
        <v>190</v>
      </c>
      <c r="C17" s="57" t="s">
        <v>106</v>
      </c>
      <c r="D17" s="18">
        <v>4000</v>
      </c>
      <c r="E17" s="18">
        <v>4100</v>
      </c>
      <c r="F17" s="18">
        <v>4600</v>
      </c>
      <c r="G17" s="18">
        <f t="shared" si="0"/>
        <v>12700</v>
      </c>
      <c r="H17" s="54">
        <v>4250</v>
      </c>
      <c r="I17" s="55">
        <v>3280</v>
      </c>
      <c r="J17" s="55">
        <v>3450</v>
      </c>
      <c r="K17" s="56">
        <f t="shared" si="1"/>
        <v>10980</v>
      </c>
      <c r="L17" s="18">
        <v>3300</v>
      </c>
      <c r="M17" s="18">
        <v>3800</v>
      </c>
      <c r="N17" s="18">
        <v>3800</v>
      </c>
      <c r="O17" s="18">
        <f t="shared" si="2"/>
        <v>10900</v>
      </c>
      <c r="P17" s="18">
        <v>5150</v>
      </c>
      <c r="Q17" s="18">
        <v>5185</v>
      </c>
      <c r="R17" s="18">
        <v>2803.2900000000004</v>
      </c>
      <c r="S17" s="18">
        <f t="shared" si="3"/>
        <v>13138.29</v>
      </c>
      <c r="T17" s="19">
        <f t="shared" si="4"/>
        <v>47718.29</v>
      </c>
    </row>
    <row r="18" spans="1:20" s="66" customFormat="1" ht="15">
      <c r="A18" s="58">
        <v>12</v>
      </c>
      <c r="B18" s="59">
        <v>198</v>
      </c>
      <c r="C18" s="60" t="s">
        <v>107</v>
      </c>
      <c r="D18" s="61">
        <v>275</v>
      </c>
      <c r="E18" s="61">
        <v>350</v>
      </c>
      <c r="F18" s="61">
        <v>275</v>
      </c>
      <c r="G18" s="61">
        <f t="shared" si="0"/>
        <v>900</v>
      </c>
      <c r="H18" s="62">
        <v>300</v>
      </c>
      <c r="I18" s="63">
        <v>2475</v>
      </c>
      <c r="J18" s="63">
        <v>2675</v>
      </c>
      <c r="K18" s="64">
        <f t="shared" si="1"/>
        <v>5450</v>
      </c>
      <c r="L18" s="61">
        <v>1325</v>
      </c>
      <c r="M18" s="61">
        <v>1250</v>
      </c>
      <c r="N18" s="61">
        <v>2675</v>
      </c>
      <c r="O18" s="61">
        <f t="shared" si="2"/>
        <v>5250</v>
      </c>
      <c r="P18" s="61">
        <v>550</v>
      </c>
      <c r="Q18" s="61">
        <v>0</v>
      </c>
      <c r="R18" s="61"/>
      <c r="S18" s="61">
        <f t="shared" si="3"/>
        <v>550</v>
      </c>
      <c r="T18" s="65">
        <f t="shared" si="4"/>
        <v>12150</v>
      </c>
    </row>
    <row r="19" spans="1:20" s="20" customFormat="1" ht="15">
      <c r="A19" s="51">
        <v>13</v>
      </c>
      <c r="B19" s="52">
        <v>199</v>
      </c>
      <c r="C19" s="53" t="s">
        <v>108</v>
      </c>
      <c r="D19" s="18">
        <v>4260</v>
      </c>
      <c r="E19" s="18">
        <v>5340</v>
      </c>
      <c r="F19" s="18">
        <v>4260</v>
      </c>
      <c r="G19" s="18">
        <f t="shared" si="0"/>
        <v>13860</v>
      </c>
      <c r="H19" s="54">
        <v>4620</v>
      </c>
      <c r="I19" s="55">
        <v>3600</v>
      </c>
      <c r="J19" s="55">
        <v>3200</v>
      </c>
      <c r="K19" s="56">
        <f t="shared" si="1"/>
        <v>11420</v>
      </c>
      <c r="L19" s="18">
        <v>5940</v>
      </c>
      <c r="M19" s="18">
        <v>1200</v>
      </c>
      <c r="N19" s="18">
        <v>4160</v>
      </c>
      <c r="O19" s="18">
        <f t="shared" si="2"/>
        <v>11300</v>
      </c>
      <c r="P19" s="18">
        <v>6140</v>
      </c>
      <c r="Q19" s="18">
        <v>6146</v>
      </c>
      <c r="R19" s="18">
        <v>1949.2800000000002</v>
      </c>
      <c r="S19" s="18">
        <f t="shared" si="3"/>
        <v>14235.28</v>
      </c>
      <c r="T19" s="19">
        <f t="shared" si="4"/>
        <v>50815.28</v>
      </c>
    </row>
    <row r="20" spans="1:20" s="20" customFormat="1" ht="15">
      <c r="A20" s="51">
        <v>14</v>
      </c>
      <c r="B20" s="52">
        <v>204</v>
      </c>
      <c r="C20" s="53" t="s">
        <v>109</v>
      </c>
      <c r="D20" s="18">
        <v>4910</v>
      </c>
      <c r="E20" s="18">
        <v>5880</v>
      </c>
      <c r="F20" s="18">
        <v>4915</v>
      </c>
      <c r="G20" s="18">
        <f t="shared" si="0"/>
        <v>15705</v>
      </c>
      <c r="H20" s="54">
        <v>5110</v>
      </c>
      <c r="I20" s="55">
        <v>3955</v>
      </c>
      <c r="J20" s="55">
        <v>3880</v>
      </c>
      <c r="K20" s="56">
        <f t="shared" si="1"/>
        <v>12945</v>
      </c>
      <c r="L20" s="18">
        <v>4295</v>
      </c>
      <c r="M20" s="18">
        <v>3980</v>
      </c>
      <c r="N20" s="18">
        <v>4320</v>
      </c>
      <c r="O20" s="18">
        <f t="shared" si="2"/>
        <v>12595</v>
      </c>
      <c r="P20" s="18">
        <v>6425</v>
      </c>
      <c r="Q20" s="18">
        <v>6779</v>
      </c>
      <c r="R20" s="18">
        <v>3673.8799999999997</v>
      </c>
      <c r="S20" s="18">
        <f t="shared" si="3"/>
        <v>16877.88</v>
      </c>
      <c r="T20" s="19">
        <f t="shared" si="4"/>
        <v>58122.879999999997</v>
      </c>
    </row>
    <row r="21" spans="1:20" s="20" customFormat="1" ht="15">
      <c r="A21" s="51">
        <v>15</v>
      </c>
      <c r="B21" s="52">
        <v>232</v>
      </c>
      <c r="C21" s="53" t="s">
        <v>110</v>
      </c>
      <c r="D21" s="18">
        <v>17220</v>
      </c>
      <c r="E21" s="18">
        <v>10040</v>
      </c>
      <c r="F21" s="18">
        <v>15730</v>
      </c>
      <c r="G21" s="18">
        <f t="shared" si="0"/>
        <v>42990</v>
      </c>
      <c r="H21" s="54">
        <v>13950</v>
      </c>
      <c r="I21" s="55">
        <v>12500</v>
      </c>
      <c r="J21" s="55">
        <v>12040</v>
      </c>
      <c r="K21" s="56">
        <f t="shared" si="1"/>
        <v>38490</v>
      </c>
      <c r="L21" s="18">
        <v>14220</v>
      </c>
      <c r="M21" s="18">
        <v>7920</v>
      </c>
      <c r="N21" s="18">
        <v>5920</v>
      </c>
      <c r="O21" s="18">
        <f t="shared" si="2"/>
        <v>28060</v>
      </c>
      <c r="P21" s="18">
        <v>3780</v>
      </c>
      <c r="Q21" s="18">
        <v>17655.533640000001</v>
      </c>
      <c r="R21" s="18">
        <v>9525.0427199999976</v>
      </c>
      <c r="S21" s="18">
        <f t="shared" si="3"/>
        <v>30960.576359999999</v>
      </c>
      <c r="T21" s="19">
        <f t="shared" si="4"/>
        <v>140500.57636000001</v>
      </c>
    </row>
    <row r="22" spans="1:20" s="20" customFormat="1" ht="15">
      <c r="A22" s="51">
        <v>16</v>
      </c>
      <c r="B22" s="52">
        <v>237</v>
      </c>
      <c r="C22" s="53" t="s">
        <v>111</v>
      </c>
      <c r="D22" s="18">
        <v>9790</v>
      </c>
      <c r="E22" s="18">
        <v>15130</v>
      </c>
      <c r="F22" s="18">
        <v>16180</v>
      </c>
      <c r="G22" s="18">
        <f t="shared" si="0"/>
        <v>41100</v>
      </c>
      <c r="H22" s="54">
        <v>12120</v>
      </c>
      <c r="I22" s="55">
        <v>10000</v>
      </c>
      <c r="J22" s="55">
        <v>9060</v>
      </c>
      <c r="K22" s="56">
        <f t="shared" si="1"/>
        <v>31180</v>
      </c>
      <c r="L22" s="18">
        <v>9000</v>
      </c>
      <c r="M22" s="18">
        <v>10220</v>
      </c>
      <c r="N22" s="18">
        <v>11970</v>
      </c>
      <c r="O22" s="18">
        <f t="shared" si="2"/>
        <v>31190</v>
      </c>
      <c r="P22" s="18">
        <v>16510</v>
      </c>
      <c r="Q22" s="18">
        <v>17571</v>
      </c>
      <c r="R22" s="18">
        <v>11846.509999999998</v>
      </c>
      <c r="S22" s="18">
        <f t="shared" si="3"/>
        <v>45927.509999999995</v>
      </c>
      <c r="T22" s="19">
        <f t="shared" si="4"/>
        <v>149397.51</v>
      </c>
    </row>
    <row r="23" spans="1:20" s="20" customFormat="1" ht="15">
      <c r="A23" s="51">
        <v>17</v>
      </c>
      <c r="B23" s="52">
        <v>246</v>
      </c>
      <c r="C23" s="53" t="s">
        <v>112</v>
      </c>
      <c r="D23" s="18">
        <v>1740</v>
      </c>
      <c r="E23" s="18">
        <v>2200</v>
      </c>
      <c r="F23" s="18">
        <v>1980</v>
      </c>
      <c r="G23" s="18">
        <f t="shared" si="0"/>
        <v>5920</v>
      </c>
      <c r="H23" s="54">
        <v>1900</v>
      </c>
      <c r="I23" s="55">
        <v>780</v>
      </c>
      <c r="J23" s="55">
        <v>870</v>
      </c>
      <c r="K23" s="56">
        <f t="shared" si="1"/>
        <v>3550</v>
      </c>
      <c r="L23" s="55">
        <v>960</v>
      </c>
      <c r="M23" s="55">
        <v>780</v>
      </c>
      <c r="N23" s="55">
        <v>990</v>
      </c>
      <c r="O23" s="18">
        <f t="shared" si="2"/>
        <v>2730</v>
      </c>
      <c r="P23" s="55">
        <v>1450</v>
      </c>
      <c r="Q23" s="55">
        <v>1821</v>
      </c>
      <c r="R23" s="18">
        <v>774.59000000000015</v>
      </c>
      <c r="S23" s="18">
        <f t="shared" si="3"/>
        <v>4045.59</v>
      </c>
      <c r="T23" s="19">
        <f t="shared" si="4"/>
        <v>16245.59</v>
      </c>
    </row>
    <row r="24" spans="1:20" s="20" customFormat="1" ht="15">
      <c r="A24" s="51">
        <v>18</v>
      </c>
      <c r="B24" s="52">
        <v>280</v>
      </c>
      <c r="C24" s="53" t="s">
        <v>113</v>
      </c>
      <c r="D24" s="18">
        <v>50</v>
      </c>
      <c r="E24" s="18">
        <v>150</v>
      </c>
      <c r="F24" s="18">
        <v>150</v>
      </c>
      <c r="G24" s="18">
        <f t="shared" si="0"/>
        <v>350</v>
      </c>
      <c r="H24" s="54">
        <v>350</v>
      </c>
      <c r="I24" s="55">
        <v>400</v>
      </c>
      <c r="J24" s="55">
        <v>350</v>
      </c>
      <c r="K24" s="56">
        <f t="shared" si="1"/>
        <v>1100</v>
      </c>
      <c r="L24" s="55">
        <v>380</v>
      </c>
      <c r="M24" s="55">
        <v>530</v>
      </c>
      <c r="N24" s="55">
        <v>660</v>
      </c>
      <c r="O24" s="18">
        <f t="shared" si="2"/>
        <v>1570</v>
      </c>
      <c r="P24" s="55">
        <v>810</v>
      </c>
      <c r="Q24" s="55">
        <v>3424</v>
      </c>
      <c r="R24" s="18">
        <v>1829.4299999999998</v>
      </c>
      <c r="S24" s="18">
        <f t="shared" si="3"/>
        <v>6063.43</v>
      </c>
      <c r="T24" s="19">
        <f t="shared" si="4"/>
        <v>9083.43</v>
      </c>
    </row>
    <row r="25" spans="1:20" s="20" customFormat="1" ht="15">
      <c r="A25" s="51">
        <v>19</v>
      </c>
      <c r="B25" s="52">
        <v>309</v>
      </c>
      <c r="C25" s="53" t="s">
        <v>114</v>
      </c>
      <c r="D25" s="18">
        <v>3780</v>
      </c>
      <c r="E25" s="18">
        <v>4790</v>
      </c>
      <c r="F25" s="18">
        <v>4440</v>
      </c>
      <c r="G25" s="18">
        <f t="shared" si="0"/>
        <v>13010</v>
      </c>
      <c r="H25" s="54">
        <v>4470</v>
      </c>
      <c r="I25" s="55">
        <v>2970</v>
      </c>
      <c r="J25" s="55">
        <v>3100</v>
      </c>
      <c r="K25" s="56">
        <f t="shared" si="1"/>
        <v>10540</v>
      </c>
      <c r="L25" s="55">
        <v>2980</v>
      </c>
      <c r="M25" s="55">
        <v>3490</v>
      </c>
      <c r="N25" s="55">
        <v>3500</v>
      </c>
      <c r="O25" s="18">
        <f t="shared" si="2"/>
        <v>9970</v>
      </c>
      <c r="P25" s="55">
        <v>5060</v>
      </c>
      <c r="Q25" s="55">
        <v>6119</v>
      </c>
      <c r="R25" s="18">
        <v>2535.7800000000002</v>
      </c>
      <c r="S25" s="18">
        <f t="shared" si="3"/>
        <v>13714.78</v>
      </c>
      <c r="T25" s="19">
        <f t="shared" si="4"/>
        <v>47234.78</v>
      </c>
    </row>
    <row r="26" spans="1:20" s="20" customFormat="1" ht="15">
      <c r="A26" s="51">
        <v>20</v>
      </c>
      <c r="B26" s="52">
        <v>335</v>
      </c>
      <c r="C26" s="53" t="s">
        <v>115</v>
      </c>
      <c r="D26" s="18">
        <v>4040</v>
      </c>
      <c r="E26" s="18">
        <v>5010</v>
      </c>
      <c r="F26" s="18">
        <v>4040</v>
      </c>
      <c r="G26" s="18">
        <f t="shared" si="0"/>
        <v>13090</v>
      </c>
      <c r="H26" s="54">
        <v>3810</v>
      </c>
      <c r="I26" s="55">
        <v>3000</v>
      </c>
      <c r="J26" s="55">
        <v>3180</v>
      </c>
      <c r="K26" s="56">
        <f t="shared" si="1"/>
        <v>9990</v>
      </c>
      <c r="L26" s="18">
        <v>3000</v>
      </c>
      <c r="M26" s="18">
        <v>2800</v>
      </c>
      <c r="N26" s="18">
        <v>3500</v>
      </c>
      <c r="O26" s="18">
        <f t="shared" si="2"/>
        <v>9300</v>
      </c>
      <c r="P26" s="18">
        <v>5010</v>
      </c>
      <c r="Q26" s="18">
        <v>4723</v>
      </c>
      <c r="R26" s="18">
        <v>2426.3300000000004</v>
      </c>
      <c r="S26" s="18">
        <f t="shared" si="3"/>
        <v>12159.33</v>
      </c>
      <c r="T26" s="19">
        <f t="shared" si="4"/>
        <v>44539.33</v>
      </c>
    </row>
    <row r="27" spans="1:20" s="66" customFormat="1" ht="15">
      <c r="A27" s="58">
        <v>21</v>
      </c>
      <c r="B27" s="59">
        <v>336</v>
      </c>
      <c r="C27" s="60" t="s">
        <v>116</v>
      </c>
      <c r="D27" s="61">
        <v>3630</v>
      </c>
      <c r="E27" s="61">
        <v>4610</v>
      </c>
      <c r="F27" s="61">
        <v>4230</v>
      </c>
      <c r="G27" s="61">
        <f t="shared" si="0"/>
        <v>12470</v>
      </c>
      <c r="H27" s="62">
        <v>1750</v>
      </c>
      <c r="I27" s="63">
        <v>3500</v>
      </c>
      <c r="J27" s="63">
        <v>6030</v>
      </c>
      <c r="K27" s="64">
        <f t="shared" si="1"/>
        <v>11280</v>
      </c>
      <c r="L27" s="63">
        <v>4000</v>
      </c>
      <c r="M27" s="63">
        <v>3950</v>
      </c>
      <c r="N27" s="63">
        <v>3500</v>
      </c>
      <c r="O27" s="61">
        <f t="shared" si="2"/>
        <v>11450</v>
      </c>
      <c r="P27" s="63">
        <v>5830</v>
      </c>
      <c r="Q27" s="63">
        <v>4883.6000000000004</v>
      </c>
      <c r="R27" s="61"/>
      <c r="S27" s="61">
        <f t="shared" si="3"/>
        <v>10713.6</v>
      </c>
      <c r="T27" s="65">
        <f t="shared" si="4"/>
        <v>45913.599999999999</v>
      </c>
    </row>
    <row r="28" spans="1:20" s="20" customFormat="1" ht="15">
      <c r="A28" s="51">
        <v>22</v>
      </c>
      <c r="B28" s="52">
        <v>346</v>
      </c>
      <c r="C28" s="53" t="s">
        <v>117</v>
      </c>
      <c r="D28" s="18">
        <v>20600</v>
      </c>
      <c r="E28" s="18">
        <v>29540</v>
      </c>
      <c r="F28" s="18">
        <v>17110</v>
      </c>
      <c r="G28" s="18">
        <f t="shared" si="0"/>
        <v>67250</v>
      </c>
      <c r="H28" s="54">
        <v>23260</v>
      </c>
      <c r="I28" s="55">
        <v>16000</v>
      </c>
      <c r="J28" s="55">
        <v>16965</v>
      </c>
      <c r="K28" s="56">
        <f t="shared" si="1"/>
        <v>56225</v>
      </c>
      <c r="L28" s="18">
        <v>18730</v>
      </c>
      <c r="M28" s="18">
        <v>18725</v>
      </c>
      <c r="N28" s="18">
        <v>18810</v>
      </c>
      <c r="O28" s="18">
        <f t="shared" si="2"/>
        <v>56265</v>
      </c>
      <c r="P28" s="18">
        <v>26705</v>
      </c>
      <c r="Q28" s="18">
        <v>32370</v>
      </c>
      <c r="R28" s="18">
        <v>7184.8</v>
      </c>
      <c r="S28" s="18">
        <f t="shared" si="3"/>
        <v>66259.8</v>
      </c>
      <c r="T28" s="19">
        <f t="shared" si="4"/>
        <v>245999.8</v>
      </c>
    </row>
    <row r="29" spans="1:20" s="20" customFormat="1" ht="15">
      <c r="A29" s="51">
        <v>23</v>
      </c>
      <c r="B29" s="52">
        <v>360</v>
      </c>
      <c r="C29" s="53" t="s">
        <v>118</v>
      </c>
      <c r="D29" s="18">
        <v>4390</v>
      </c>
      <c r="E29" s="18">
        <v>5560</v>
      </c>
      <c r="F29" s="18">
        <v>5610</v>
      </c>
      <c r="G29" s="18">
        <f t="shared" si="0"/>
        <v>15560</v>
      </c>
      <c r="H29" s="54">
        <v>5540</v>
      </c>
      <c r="I29" s="55">
        <v>7770</v>
      </c>
      <c r="J29" s="55">
        <v>7840</v>
      </c>
      <c r="K29" s="56">
        <f t="shared" si="1"/>
        <v>21150</v>
      </c>
      <c r="L29" s="55">
        <v>7840</v>
      </c>
      <c r="M29" s="55">
        <v>4730</v>
      </c>
      <c r="N29" s="55">
        <v>6580</v>
      </c>
      <c r="O29" s="18">
        <f t="shared" si="2"/>
        <v>19150</v>
      </c>
      <c r="P29" s="55">
        <v>7770</v>
      </c>
      <c r="Q29" s="55">
        <v>11662</v>
      </c>
      <c r="R29" s="18">
        <v>6325.88</v>
      </c>
      <c r="S29" s="18">
        <f t="shared" si="3"/>
        <v>25757.88</v>
      </c>
      <c r="T29" s="19">
        <f t="shared" si="4"/>
        <v>81617.88</v>
      </c>
    </row>
    <row r="30" spans="1:20" s="20" customFormat="1" ht="15">
      <c r="A30" s="51">
        <v>24</v>
      </c>
      <c r="B30" s="52">
        <v>400</v>
      </c>
      <c r="C30" s="53" t="s">
        <v>119</v>
      </c>
      <c r="D30" s="18">
        <v>3460</v>
      </c>
      <c r="E30" s="18">
        <v>5140</v>
      </c>
      <c r="F30" s="18">
        <v>5800</v>
      </c>
      <c r="G30" s="18">
        <f t="shared" si="0"/>
        <v>14400</v>
      </c>
      <c r="H30" s="54">
        <v>4980</v>
      </c>
      <c r="I30" s="55">
        <v>2880</v>
      </c>
      <c r="J30" s="55">
        <v>5160</v>
      </c>
      <c r="K30" s="56">
        <f t="shared" si="1"/>
        <v>13020</v>
      </c>
      <c r="L30" s="18">
        <v>4380</v>
      </c>
      <c r="M30" s="18">
        <v>4660</v>
      </c>
      <c r="N30" s="18">
        <v>5600</v>
      </c>
      <c r="O30" s="18">
        <f t="shared" si="2"/>
        <v>14640</v>
      </c>
      <c r="P30" s="18">
        <v>6900</v>
      </c>
      <c r="Q30" s="18">
        <v>7643.2000100000005</v>
      </c>
      <c r="R30" s="18">
        <v>4289.4699799999999</v>
      </c>
      <c r="S30" s="18">
        <f t="shared" si="3"/>
        <v>18832.669990000002</v>
      </c>
      <c r="T30" s="19">
        <f t="shared" si="4"/>
        <v>60892.669990000002</v>
      </c>
    </row>
    <row r="31" spans="1:20" s="20" customFormat="1" ht="15">
      <c r="A31" s="51">
        <v>25</v>
      </c>
      <c r="B31" s="52">
        <v>401</v>
      </c>
      <c r="C31" s="53" t="s">
        <v>120</v>
      </c>
      <c r="D31" s="18">
        <v>4720</v>
      </c>
      <c r="E31" s="18">
        <v>5980</v>
      </c>
      <c r="F31" s="18">
        <v>5560</v>
      </c>
      <c r="G31" s="18">
        <f t="shared" si="0"/>
        <v>16260</v>
      </c>
      <c r="H31" s="54">
        <v>5620</v>
      </c>
      <c r="I31" s="55">
        <v>3680</v>
      </c>
      <c r="J31" s="55">
        <v>3700</v>
      </c>
      <c r="K31" s="56">
        <f t="shared" si="1"/>
        <v>13000</v>
      </c>
      <c r="L31" s="18">
        <v>4120</v>
      </c>
      <c r="M31" s="18">
        <v>4120</v>
      </c>
      <c r="N31" s="18">
        <v>4140</v>
      </c>
      <c r="O31" s="18">
        <f t="shared" si="2"/>
        <v>12380</v>
      </c>
      <c r="P31" s="18">
        <v>6580</v>
      </c>
      <c r="Q31" s="18">
        <v>7403.98</v>
      </c>
      <c r="R31" s="18">
        <v>4271.88</v>
      </c>
      <c r="S31" s="18">
        <f t="shared" si="3"/>
        <v>18255.86</v>
      </c>
      <c r="T31" s="19">
        <f t="shared" si="4"/>
        <v>59895.859999999993</v>
      </c>
    </row>
    <row r="32" spans="1:20" s="20" customFormat="1" ht="15">
      <c r="A32" s="51">
        <v>26</v>
      </c>
      <c r="B32" s="52">
        <v>404</v>
      </c>
      <c r="C32" s="53" t="s">
        <v>121</v>
      </c>
      <c r="D32" s="18">
        <v>360</v>
      </c>
      <c r="E32" s="18">
        <v>710</v>
      </c>
      <c r="F32" s="18">
        <v>800</v>
      </c>
      <c r="G32" s="18">
        <f t="shared" si="0"/>
        <v>1870</v>
      </c>
      <c r="H32" s="54">
        <v>630</v>
      </c>
      <c r="I32" s="55">
        <v>2040</v>
      </c>
      <c r="J32" s="55">
        <v>2070</v>
      </c>
      <c r="K32" s="56">
        <f t="shared" si="1"/>
        <v>4740</v>
      </c>
      <c r="L32" s="18">
        <v>2150</v>
      </c>
      <c r="M32" s="18">
        <v>2140</v>
      </c>
      <c r="N32" s="18">
        <v>2000</v>
      </c>
      <c r="O32" s="18">
        <f t="shared" si="2"/>
        <v>6290</v>
      </c>
      <c r="P32" s="18">
        <v>2410</v>
      </c>
      <c r="Q32" s="18">
        <v>2102.65</v>
      </c>
      <c r="R32" s="18">
        <v>2042.58</v>
      </c>
      <c r="S32" s="18">
        <f t="shared" si="3"/>
        <v>6555.23</v>
      </c>
      <c r="T32" s="19">
        <f t="shared" si="4"/>
        <v>19455.230000000003</v>
      </c>
    </row>
    <row r="33" spans="1:20" s="20" customFormat="1" ht="15">
      <c r="A33" s="51">
        <v>27</v>
      </c>
      <c r="B33" s="52">
        <v>424</v>
      </c>
      <c r="C33" s="51" t="s">
        <v>122</v>
      </c>
      <c r="D33" s="18">
        <v>3565</v>
      </c>
      <c r="E33" s="18">
        <v>4440</v>
      </c>
      <c r="F33" s="18">
        <v>3550</v>
      </c>
      <c r="G33" s="18">
        <f t="shared" si="0"/>
        <v>11555</v>
      </c>
      <c r="H33" s="54">
        <v>3990</v>
      </c>
      <c r="I33" s="55">
        <v>4825</v>
      </c>
      <c r="J33" s="55">
        <v>4870</v>
      </c>
      <c r="K33" s="56">
        <f t="shared" si="1"/>
        <v>13685</v>
      </c>
      <c r="L33" s="55">
        <v>5210</v>
      </c>
      <c r="M33" s="55">
        <v>4400</v>
      </c>
      <c r="N33" s="55">
        <v>4620</v>
      </c>
      <c r="O33" s="18">
        <f t="shared" si="2"/>
        <v>14230</v>
      </c>
      <c r="P33" s="55">
        <v>4365</v>
      </c>
      <c r="Q33" s="55">
        <v>7249</v>
      </c>
      <c r="R33" s="18">
        <v>4069.79</v>
      </c>
      <c r="S33" s="18">
        <f t="shared" si="3"/>
        <v>15683.79</v>
      </c>
      <c r="T33" s="19">
        <f t="shared" si="4"/>
        <v>55153.79</v>
      </c>
    </row>
    <row r="34" spans="1:20" s="20" customFormat="1" ht="15">
      <c r="A34" s="51">
        <v>28</v>
      </c>
      <c r="B34" s="52">
        <v>425</v>
      </c>
      <c r="C34" s="53" t="s">
        <v>123</v>
      </c>
      <c r="D34" s="18">
        <v>10680</v>
      </c>
      <c r="E34" s="18">
        <v>11700</v>
      </c>
      <c r="F34" s="18">
        <v>10680</v>
      </c>
      <c r="G34" s="18">
        <f t="shared" si="0"/>
        <v>33060</v>
      </c>
      <c r="H34" s="54">
        <v>10550</v>
      </c>
      <c r="I34" s="55">
        <v>9960</v>
      </c>
      <c r="J34" s="55">
        <v>9000</v>
      </c>
      <c r="K34" s="56">
        <f t="shared" si="1"/>
        <v>29510</v>
      </c>
      <c r="L34" s="18">
        <v>9300</v>
      </c>
      <c r="M34" s="18">
        <v>7980</v>
      </c>
      <c r="N34" s="18">
        <v>10380</v>
      </c>
      <c r="O34" s="18">
        <f t="shared" si="2"/>
        <v>27660</v>
      </c>
      <c r="P34" s="18">
        <v>12000</v>
      </c>
      <c r="Q34" s="18">
        <v>12875</v>
      </c>
      <c r="R34" s="18">
        <v>7067.6799999999994</v>
      </c>
      <c r="S34" s="18">
        <f t="shared" si="3"/>
        <v>31942.68</v>
      </c>
      <c r="T34" s="19">
        <f t="shared" si="4"/>
        <v>122172.68</v>
      </c>
    </row>
    <row r="35" spans="1:20" s="20" customFormat="1" ht="15">
      <c r="A35" s="51">
        <v>29</v>
      </c>
      <c r="B35" s="52">
        <v>431</v>
      </c>
      <c r="C35" s="51" t="s">
        <v>124</v>
      </c>
      <c r="D35" s="18">
        <v>5250</v>
      </c>
      <c r="E35" s="18">
        <v>6810</v>
      </c>
      <c r="F35" s="18">
        <v>5750</v>
      </c>
      <c r="G35" s="18">
        <f t="shared" si="0"/>
        <v>17810</v>
      </c>
      <c r="H35" s="54">
        <v>6160</v>
      </c>
      <c r="I35" s="55">
        <v>4680</v>
      </c>
      <c r="J35" s="55">
        <v>4660</v>
      </c>
      <c r="K35" s="56">
        <f t="shared" si="1"/>
        <v>15500</v>
      </c>
      <c r="L35" s="55">
        <v>7000</v>
      </c>
      <c r="M35" s="55">
        <v>4070</v>
      </c>
      <c r="N35" s="55">
        <v>3700</v>
      </c>
      <c r="O35" s="18">
        <f t="shared" si="2"/>
        <v>14770</v>
      </c>
      <c r="P35" s="55">
        <v>7880</v>
      </c>
      <c r="Q35" s="55">
        <v>9426</v>
      </c>
      <c r="R35" s="18">
        <v>4164.45</v>
      </c>
      <c r="S35" s="18">
        <f t="shared" si="3"/>
        <v>21470.45</v>
      </c>
      <c r="T35" s="19">
        <f t="shared" si="4"/>
        <v>69550.45</v>
      </c>
    </row>
    <row r="36" spans="1:20" s="20" customFormat="1" ht="15">
      <c r="A36" s="51">
        <v>30</v>
      </c>
      <c r="B36" s="52">
        <v>433</v>
      </c>
      <c r="C36" s="53" t="s">
        <v>125</v>
      </c>
      <c r="D36" s="18">
        <v>4100</v>
      </c>
      <c r="E36" s="18">
        <v>4400</v>
      </c>
      <c r="F36" s="18">
        <v>5300</v>
      </c>
      <c r="G36" s="18">
        <f t="shared" si="0"/>
        <v>13800</v>
      </c>
      <c r="H36" s="54">
        <v>4100</v>
      </c>
      <c r="I36" s="55">
        <v>3200</v>
      </c>
      <c r="J36" s="55">
        <v>3350</v>
      </c>
      <c r="K36" s="56">
        <f t="shared" si="1"/>
        <v>10650</v>
      </c>
      <c r="L36" s="55">
        <v>3600</v>
      </c>
      <c r="M36" s="55">
        <v>3050</v>
      </c>
      <c r="N36" s="55">
        <v>3200</v>
      </c>
      <c r="O36" s="18">
        <f t="shared" si="2"/>
        <v>9850</v>
      </c>
      <c r="P36" s="55">
        <v>5400</v>
      </c>
      <c r="Q36" s="55">
        <v>6524</v>
      </c>
      <c r="R36" s="18">
        <v>3035.82</v>
      </c>
      <c r="S36" s="18">
        <f t="shared" si="3"/>
        <v>14959.82</v>
      </c>
      <c r="T36" s="19">
        <f t="shared" si="4"/>
        <v>49259.82</v>
      </c>
    </row>
    <row r="37" spans="1:20" s="20" customFormat="1" ht="15">
      <c r="A37" s="51">
        <v>31</v>
      </c>
      <c r="B37" s="52">
        <v>436</v>
      </c>
      <c r="C37" s="53" t="s">
        <v>126</v>
      </c>
      <c r="D37" s="18">
        <v>2700</v>
      </c>
      <c r="E37" s="18">
        <v>2880</v>
      </c>
      <c r="F37" s="18">
        <v>2700</v>
      </c>
      <c r="G37" s="18">
        <f t="shared" si="0"/>
        <v>8280</v>
      </c>
      <c r="H37" s="54">
        <v>2820</v>
      </c>
      <c r="I37" s="55">
        <v>3660</v>
      </c>
      <c r="J37" s="55">
        <v>3660</v>
      </c>
      <c r="K37" s="56">
        <f t="shared" si="1"/>
        <v>10140</v>
      </c>
      <c r="L37" s="18">
        <v>2640</v>
      </c>
      <c r="M37" s="18">
        <v>3540</v>
      </c>
      <c r="N37" s="18">
        <v>3420</v>
      </c>
      <c r="O37" s="18">
        <f t="shared" si="2"/>
        <v>9600</v>
      </c>
      <c r="P37" s="18">
        <v>4380</v>
      </c>
      <c r="Q37" s="18">
        <v>5592</v>
      </c>
      <c r="R37" s="18">
        <v>4792.3200000000006</v>
      </c>
      <c r="S37" s="18">
        <f t="shared" si="3"/>
        <v>14764.32</v>
      </c>
      <c r="T37" s="19">
        <f t="shared" si="4"/>
        <v>42784.32</v>
      </c>
    </row>
    <row r="38" spans="1:20" s="20" customFormat="1" ht="15">
      <c r="A38" s="51">
        <v>32</v>
      </c>
      <c r="B38" s="52">
        <v>459</v>
      </c>
      <c r="C38" s="53" t="s">
        <v>127</v>
      </c>
      <c r="D38" s="18">
        <v>20075</v>
      </c>
      <c r="E38" s="18">
        <v>20170</v>
      </c>
      <c r="F38" s="18">
        <v>21445</v>
      </c>
      <c r="G38" s="18">
        <f t="shared" si="0"/>
        <v>61690</v>
      </c>
      <c r="H38" s="54">
        <v>21000</v>
      </c>
      <c r="I38" s="55">
        <v>21180</v>
      </c>
      <c r="J38" s="55">
        <v>15940</v>
      </c>
      <c r="K38" s="56">
        <f t="shared" si="1"/>
        <v>58120</v>
      </c>
      <c r="L38" s="18">
        <v>17655</v>
      </c>
      <c r="M38" s="18">
        <v>17625</v>
      </c>
      <c r="N38" s="18">
        <v>17700</v>
      </c>
      <c r="O38" s="18">
        <f t="shared" si="2"/>
        <v>52980</v>
      </c>
      <c r="P38" s="18">
        <v>32345</v>
      </c>
      <c r="Q38" s="18">
        <v>31848</v>
      </c>
      <c r="R38" s="18">
        <v>11649.14</v>
      </c>
      <c r="S38" s="18">
        <f t="shared" si="3"/>
        <v>75842.14</v>
      </c>
      <c r="T38" s="19">
        <f t="shared" si="4"/>
        <v>248632.14</v>
      </c>
    </row>
    <row r="39" spans="1:20" s="20" customFormat="1" ht="15">
      <c r="A39" s="51">
        <v>33</v>
      </c>
      <c r="B39" s="52">
        <v>463</v>
      </c>
      <c r="C39" s="53" t="s">
        <v>128</v>
      </c>
      <c r="D39" s="18">
        <v>11045</v>
      </c>
      <c r="E39" s="18">
        <v>13990</v>
      </c>
      <c r="F39" s="18">
        <v>13015</v>
      </c>
      <c r="G39" s="18">
        <f t="shared" si="0"/>
        <v>38050</v>
      </c>
      <c r="H39" s="54">
        <v>13130</v>
      </c>
      <c r="I39" s="55">
        <v>8800</v>
      </c>
      <c r="J39" s="55">
        <v>8615</v>
      </c>
      <c r="K39" s="56">
        <f t="shared" si="1"/>
        <v>30545</v>
      </c>
      <c r="L39" s="55">
        <v>10150</v>
      </c>
      <c r="M39" s="55">
        <v>10085</v>
      </c>
      <c r="N39" s="55">
        <v>8630</v>
      </c>
      <c r="O39" s="18">
        <f t="shared" si="2"/>
        <v>28865</v>
      </c>
      <c r="P39" s="55">
        <v>14565</v>
      </c>
      <c r="Q39" s="55">
        <v>13673</v>
      </c>
      <c r="R39" s="18">
        <v>7420.9179999999997</v>
      </c>
      <c r="S39" s="18">
        <f t="shared" si="3"/>
        <v>35658.917999999998</v>
      </c>
      <c r="T39" s="19">
        <f t="shared" si="4"/>
        <v>133118.91800000001</v>
      </c>
    </row>
    <row r="40" spans="1:20" s="20" customFormat="1" ht="15">
      <c r="A40" s="51">
        <v>34</v>
      </c>
      <c r="B40" s="52">
        <v>500</v>
      </c>
      <c r="C40" s="53" t="s">
        <v>129</v>
      </c>
      <c r="D40" s="18">
        <v>4080</v>
      </c>
      <c r="E40" s="18">
        <v>7080</v>
      </c>
      <c r="F40" s="18">
        <v>2160</v>
      </c>
      <c r="G40" s="18">
        <f t="shared" si="0"/>
        <v>13320</v>
      </c>
      <c r="H40" s="54">
        <v>5940</v>
      </c>
      <c r="I40" s="55">
        <v>4500</v>
      </c>
      <c r="J40" s="55">
        <v>2160</v>
      </c>
      <c r="K40" s="56">
        <f t="shared" si="1"/>
        <v>12600</v>
      </c>
      <c r="L40" s="55">
        <v>4500</v>
      </c>
      <c r="M40" s="18">
        <v>3480</v>
      </c>
      <c r="N40" s="55">
        <v>4560</v>
      </c>
      <c r="O40" s="18">
        <f t="shared" si="2"/>
        <v>12540</v>
      </c>
      <c r="P40" s="55">
        <v>6600</v>
      </c>
      <c r="Q40" s="55">
        <v>7870</v>
      </c>
      <c r="R40" s="18">
        <v>3696.97</v>
      </c>
      <c r="S40" s="18">
        <f t="shared" si="3"/>
        <v>18166.97</v>
      </c>
      <c r="T40" s="19">
        <f t="shared" si="4"/>
        <v>56626.97</v>
      </c>
    </row>
    <row r="41" spans="1:20" s="66" customFormat="1" ht="15">
      <c r="A41" s="58">
        <v>35</v>
      </c>
      <c r="B41" s="59">
        <v>503</v>
      </c>
      <c r="C41" s="60" t="s">
        <v>130</v>
      </c>
      <c r="D41" s="61">
        <v>10040</v>
      </c>
      <c r="E41" s="61">
        <v>7915</v>
      </c>
      <c r="F41" s="61">
        <v>10085</v>
      </c>
      <c r="G41" s="61">
        <f t="shared" si="0"/>
        <v>28040</v>
      </c>
      <c r="H41" s="62">
        <v>9320</v>
      </c>
      <c r="I41" s="63">
        <v>10420</v>
      </c>
      <c r="J41" s="63"/>
      <c r="K41" s="64">
        <f t="shared" si="1"/>
        <v>19740</v>
      </c>
      <c r="L41" s="61"/>
      <c r="M41" s="61"/>
      <c r="N41" s="61"/>
      <c r="O41" s="61">
        <f t="shared" si="2"/>
        <v>0</v>
      </c>
      <c r="P41" s="61"/>
      <c r="Q41" s="61">
        <v>0</v>
      </c>
      <c r="R41" s="61"/>
      <c r="S41" s="61">
        <f t="shared" si="3"/>
        <v>0</v>
      </c>
      <c r="T41" s="65">
        <f t="shared" si="4"/>
        <v>47780</v>
      </c>
    </row>
    <row r="42" spans="1:20" s="20" customFormat="1" ht="15">
      <c r="A42" s="51">
        <v>36</v>
      </c>
      <c r="B42" s="52">
        <v>506</v>
      </c>
      <c r="C42" s="53" t="s">
        <v>131</v>
      </c>
      <c r="D42" s="18">
        <v>10400</v>
      </c>
      <c r="E42" s="18">
        <v>10900</v>
      </c>
      <c r="F42" s="18">
        <v>12250</v>
      </c>
      <c r="G42" s="18">
        <f t="shared" si="0"/>
        <v>33550</v>
      </c>
      <c r="H42" s="54">
        <v>10000</v>
      </c>
      <c r="I42" s="55">
        <v>10450</v>
      </c>
      <c r="J42" s="55">
        <v>10450</v>
      </c>
      <c r="K42" s="56">
        <f t="shared" si="1"/>
        <v>30900</v>
      </c>
      <c r="L42" s="18">
        <v>6950</v>
      </c>
      <c r="M42" s="18">
        <v>6650</v>
      </c>
      <c r="N42" s="18">
        <v>9550</v>
      </c>
      <c r="O42" s="18">
        <f t="shared" si="2"/>
        <v>23150</v>
      </c>
      <c r="P42" s="18">
        <v>11550</v>
      </c>
      <c r="Q42" s="18">
        <v>10984</v>
      </c>
      <c r="R42" s="18">
        <v>7039.44</v>
      </c>
      <c r="S42" s="18">
        <f t="shared" si="3"/>
        <v>29573.439999999999</v>
      </c>
      <c r="T42" s="19">
        <f t="shared" si="4"/>
        <v>117173.44</v>
      </c>
    </row>
    <row r="43" spans="1:20" s="20" customFormat="1" ht="15">
      <c r="A43" s="51">
        <v>37</v>
      </c>
      <c r="B43" s="52">
        <v>515</v>
      </c>
      <c r="C43" s="51" t="s">
        <v>132</v>
      </c>
      <c r="D43" s="18">
        <v>4260</v>
      </c>
      <c r="E43" s="18">
        <v>5340</v>
      </c>
      <c r="F43" s="18">
        <v>4260</v>
      </c>
      <c r="G43" s="18">
        <f t="shared" si="0"/>
        <v>13860</v>
      </c>
      <c r="H43" s="54">
        <v>4800</v>
      </c>
      <c r="I43" s="55">
        <v>5520</v>
      </c>
      <c r="J43" s="55">
        <v>1860</v>
      </c>
      <c r="K43" s="56">
        <f t="shared" si="1"/>
        <v>12180</v>
      </c>
      <c r="L43" s="18">
        <v>1800</v>
      </c>
      <c r="M43" s="18">
        <v>2340</v>
      </c>
      <c r="N43" s="18">
        <v>5280</v>
      </c>
      <c r="O43" s="18">
        <f t="shared" si="2"/>
        <v>9420</v>
      </c>
      <c r="P43" s="18">
        <v>8100</v>
      </c>
      <c r="Q43" s="18">
        <v>9308</v>
      </c>
      <c r="R43" s="18">
        <v>6198.1</v>
      </c>
      <c r="S43" s="18">
        <f t="shared" si="3"/>
        <v>23606.1</v>
      </c>
      <c r="T43" s="19">
        <f t="shared" si="4"/>
        <v>59066.1</v>
      </c>
    </row>
    <row r="44" spans="1:20" s="20" customFormat="1" ht="15">
      <c r="A44" s="51">
        <v>38</v>
      </c>
      <c r="B44" s="52">
        <v>541</v>
      </c>
      <c r="C44" s="53" t="s">
        <v>133</v>
      </c>
      <c r="D44" s="18">
        <v>3660</v>
      </c>
      <c r="E44" s="18">
        <v>4620</v>
      </c>
      <c r="F44" s="18">
        <v>4320</v>
      </c>
      <c r="G44" s="18">
        <f t="shared" si="0"/>
        <v>12600</v>
      </c>
      <c r="H44" s="54">
        <v>4200</v>
      </c>
      <c r="I44" s="55">
        <v>3600</v>
      </c>
      <c r="J44" s="55">
        <v>3060</v>
      </c>
      <c r="K44" s="56">
        <f t="shared" si="1"/>
        <v>10860</v>
      </c>
      <c r="L44" s="18">
        <v>2400</v>
      </c>
      <c r="M44" s="18">
        <v>2820</v>
      </c>
      <c r="N44" s="18">
        <v>3000</v>
      </c>
      <c r="O44" s="18">
        <f t="shared" si="2"/>
        <v>8220</v>
      </c>
      <c r="P44" s="18">
        <v>5340</v>
      </c>
      <c r="Q44" s="18">
        <v>6752</v>
      </c>
      <c r="R44" s="18">
        <v>3535.2000000000003</v>
      </c>
      <c r="S44" s="18">
        <f t="shared" si="3"/>
        <v>15627.2</v>
      </c>
      <c r="T44" s="19">
        <f t="shared" si="4"/>
        <v>47307.199999999997</v>
      </c>
    </row>
    <row r="45" spans="1:20" s="20" customFormat="1" ht="15">
      <c r="A45" s="51">
        <v>39</v>
      </c>
      <c r="B45" s="52">
        <v>553</v>
      </c>
      <c r="C45" s="51" t="s">
        <v>134</v>
      </c>
      <c r="D45" s="18">
        <v>6120</v>
      </c>
      <c r="E45" s="18">
        <v>6420</v>
      </c>
      <c r="F45" s="18">
        <v>6420</v>
      </c>
      <c r="G45" s="18">
        <f t="shared" si="0"/>
        <v>18960</v>
      </c>
      <c r="H45" s="54">
        <v>6320</v>
      </c>
      <c r="I45" s="55">
        <v>6120</v>
      </c>
      <c r="J45" s="55">
        <v>3120</v>
      </c>
      <c r="K45" s="56">
        <f t="shared" si="1"/>
        <v>15560</v>
      </c>
      <c r="L45" s="55">
        <v>5100</v>
      </c>
      <c r="M45" s="55">
        <v>5400</v>
      </c>
      <c r="N45" s="55">
        <v>5500</v>
      </c>
      <c r="O45" s="18">
        <f t="shared" si="2"/>
        <v>16000</v>
      </c>
      <c r="P45" s="55">
        <v>8080</v>
      </c>
      <c r="Q45" s="55">
        <v>8622</v>
      </c>
      <c r="R45" s="18">
        <v>5157.84</v>
      </c>
      <c r="S45" s="18">
        <f t="shared" si="3"/>
        <v>21859.84</v>
      </c>
      <c r="T45" s="19">
        <f t="shared" si="4"/>
        <v>72379.839999999997</v>
      </c>
    </row>
    <row r="46" spans="1:20" s="20" customFormat="1" ht="15">
      <c r="A46" s="51">
        <v>40</v>
      </c>
      <c r="B46" s="52">
        <v>576</v>
      </c>
      <c r="C46" s="51" t="s">
        <v>135</v>
      </c>
      <c r="D46" s="18">
        <v>2690</v>
      </c>
      <c r="E46" s="18">
        <v>2370</v>
      </c>
      <c r="F46" s="18">
        <v>3310</v>
      </c>
      <c r="G46" s="18">
        <f t="shared" si="0"/>
        <v>8370</v>
      </c>
      <c r="H46" s="54">
        <v>1920</v>
      </c>
      <c r="I46" s="55">
        <v>2700</v>
      </c>
      <c r="J46" s="55">
        <v>1600</v>
      </c>
      <c r="K46" s="56">
        <f t="shared" si="1"/>
        <v>6220</v>
      </c>
      <c r="L46" s="18">
        <v>2380</v>
      </c>
      <c r="M46" s="18">
        <v>2950</v>
      </c>
      <c r="N46" s="18">
        <v>2410</v>
      </c>
      <c r="O46" s="18">
        <f t="shared" si="2"/>
        <v>7740</v>
      </c>
      <c r="P46" s="18">
        <v>1760</v>
      </c>
      <c r="Q46" s="18">
        <v>7225</v>
      </c>
      <c r="R46" s="18">
        <v>4614.95</v>
      </c>
      <c r="S46" s="18">
        <f t="shared" si="3"/>
        <v>13599.95</v>
      </c>
      <c r="T46" s="19">
        <f t="shared" si="4"/>
        <v>35929.949999999997</v>
      </c>
    </row>
    <row r="47" spans="1:20" s="20" customFormat="1" ht="15">
      <c r="A47" s="51">
        <v>41</v>
      </c>
      <c r="B47" s="52">
        <v>581</v>
      </c>
      <c r="C47" s="51" t="s">
        <v>136</v>
      </c>
      <c r="D47" s="18">
        <v>4080</v>
      </c>
      <c r="E47" s="18">
        <v>4080</v>
      </c>
      <c r="F47" s="18">
        <v>3960</v>
      </c>
      <c r="G47" s="18">
        <f t="shared" si="0"/>
        <v>12120</v>
      </c>
      <c r="H47" s="54">
        <v>3210</v>
      </c>
      <c r="I47" s="55">
        <v>4800</v>
      </c>
      <c r="J47" s="55">
        <v>4170</v>
      </c>
      <c r="K47" s="56">
        <f t="shared" si="1"/>
        <v>12180</v>
      </c>
      <c r="L47" s="55">
        <v>4500</v>
      </c>
      <c r="M47" s="55">
        <v>2970</v>
      </c>
      <c r="N47" s="55">
        <v>4470</v>
      </c>
      <c r="O47" s="18">
        <f t="shared" si="2"/>
        <v>11940</v>
      </c>
      <c r="P47" s="55">
        <v>4440</v>
      </c>
      <c r="Q47" s="55">
        <v>6983</v>
      </c>
      <c r="R47" s="18">
        <v>3525.7488999999996</v>
      </c>
      <c r="S47" s="18">
        <f t="shared" si="3"/>
        <v>14948.748899999999</v>
      </c>
      <c r="T47" s="19">
        <f t="shared" si="4"/>
        <v>51188.748899999999</v>
      </c>
    </row>
    <row r="48" spans="1:20" s="20" customFormat="1" ht="15">
      <c r="A48" s="51">
        <v>42</v>
      </c>
      <c r="B48" s="52">
        <v>588</v>
      </c>
      <c r="C48" s="53" t="s">
        <v>137</v>
      </c>
      <c r="D48" s="18">
        <v>13205</v>
      </c>
      <c r="E48" s="18">
        <v>16685</v>
      </c>
      <c r="F48" s="18">
        <v>15525</v>
      </c>
      <c r="G48" s="18">
        <f t="shared" si="0"/>
        <v>45415</v>
      </c>
      <c r="H48" s="54">
        <v>15130</v>
      </c>
      <c r="I48" s="55">
        <v>11000</v>
      </c>
      <c r="J48" s="55">
        <v>5615</v>
      </c>
      <c r="K48" s="56">
        <f t="shared" si="1"/>
        <v>31745</v>
      </c>
      <c r="L48" s="55">
        <v>13990</v>
      </c>
      <c r="M48" s="55">
        <v>8730</v>
      </c>
      <c r="N48" s="55">
        <v>4730</v>
      </c>
      <c r="O48" s="18">
        <f t="shared" si="2"/>
        <v>27450</v>
      </c>
      <c r="P48" s="55">
        <v>13985</v>
      </c>
      <c r="Q48" s="55">
        <v>17232</v>
      </c>
      <c r="R48" s="18">
        <v>1236.8799999999999</v>
      </c>
      <c r="S48" s="18">
        <f t="shared" si="3"/>
        <v>32453.88</v>
      </c>
      <c r="T48" s="19">
        <f t="shared" si="4"/>
        <v>137063.88</v>
      </c>
    </row>
    <row r="49" spans="1:20" s="20" customFormat="1" ht="15">
      <c r="A49" s="51">
        <v>43</v>
      </c>
      <c r="B49" s="52">
        <v>590</v>
      </c>
      <c r="C49" s="53" t="s">
        <v>138</v>
      </c>
      <c r="D49" s="18">
        <v>2655</v>
      </c>
      <c r="E49" s="18">
        <v>1390</v>
      </c>
      <c r="F49" s="18">
        <v>1035</v>
      </c>
      <c r="G49" s="18">
        <f t="shared" si="0"/>
        <v>5080</v>
      </c>
      <c r="H49" s="54">
        <v>1995</v>
      </c>
      <c r="I49" s="55">
        <v>480</v>
      </c>
      <c r="J49" s="55">
        <v>1570</v>
      </c>
      <c r="K49" s="56">
        <f t="shared" si="1"/>
        <v>4045</v>
      </c>
      <c r="L49" s="18">
        <v>1560</v>
      </c>
      <c r="M49" s="18"/>
      <c r="N49" s="18">
        <v>205</v>
      </c>
      <c r="O49" s="18">
        <f t="shared" si="2"/>
        <v>1765</v>
      </c>
      <c r="P49" s="18">
        <v>940</v>
      </c>
      <c r="Q49" s="18">
        <v>1559</v>
      </c>
      <c r="R49" s="18">
        <v>648.83000000000004</v>
      </c>
      <c r="S49" s="18">
        <f t="shared" si="3"/>
        <v>3147.83</v>
      </c>
      <c r="T49" s="19">
        <f t="shared" si="4"/>
        <v>14037.83</v>
      </c>
    </row>
    <row r="50" spans="1:20" s="66" customFormat="1" ht="15">
      <c r="A50" s="58">
        <v>44</v>
      </c>
      <c r="B50" s="59">
        <v>609</v>
      </c>
      <c r="C50" s="60" t="s">
        <v>139</v>
      </c>
      <c r="D50" s="61">
        <v>1110</v>
      </c>
      <c r="E50" s="61">
        <v>1400</v>
      </c>
      <c r="F50" s="61">
        <v>1300</v>
      </c>
      <c r="G50" s="61">
        <f t="shared" si="0"/>
        <v>3810</v>
      </c>
      <c r="H50" s="62">
        <v>1260</v>
      </c>
      <c r="I50" s="63">
        <v>1500</v>
      </c>
      <c r="J50" s="63"/>
      <c r="K50" s="64">
        <f t="shared" si="1"/>
        <v>2760</v>
      </c>
      <c r="L50" s="63"/>
      <c r="M50" s="63"/>
      <c r="N50" s="63"/>
      <c r="O50" s="61">
        <f t="shared" si="2"/>
        <v>0</v>
      </c>
      <c r="P50" s="63"/>
      <c r="Q50" s="63">
        <v>0</v>
      </c>
      <c r="R50" s="61"/>
      <c r="S50" s="61">
        <f t="shared" si="3"/>
        <v>0</v>
      </c>
      <c r="T50" s="65">
        <f t="shared" si="4"/>
        <v>6570</v>
      </c>
    </row>
    <row r="51" spans="1:20" s="20" customFormat="1" ht="15">
      <c r="A51" s="51">
        <v>45</v>
      </c>
      <c r="B51" s="52">
        <v>621</v>
      </c>
      <c r="C51" s="53" t="s">
        <v>140</v>
      </c>
      <c r="D51" s="18">
        <v>1500</v>
      </c>
      <c r="E51" s="18">
        <v>2520</v>
      </c>
      <c r="F51" s="18">
        <v>3780</v>
      </c>
      <c r="G51" s="18">
        <f t="shared" si="0"/>
        <v>7800</v>
      </c>
      <c r="H51" s="54">
        <v>1660</v>
      </c>
      <c r="I51" s="55">
        <v>2940</v>
      </c>
      <c r="J51" s="55">
        <v>2640</v>
      </c>
      <c r="K51" s="56">
        <f t="shared" si="1"/>
        <v>7240</v>
      </c>
      <c r="L51" s="55">
        <v>2400</v>
      </c>
      <c r="M51" s="55">
        <v>2200</v>
      </c>
      <c r="N51" s="55">
        <v>3060</v>
      </c>
      <c r="O51" s="18">
        <f t="shared" si="2"/>
        <v>7660</v>
      </c>
      <c r="P51" s="55">
        <v>2620</v>
      </c>
      <c r="Q51" s="55">
        <v>5387</v>
      </c>
      <c r="R51" s="18">
        <v>2823.3699999999994</v>
      </c>
      <c r="S51" s="18">
        <f t="shared" si="3"/>
        <v>10830.369999999999</v>
      </c>
      <c r="T51" s="19">
        <f t="shared" si="4"/>
        <v>33530.370000000003</v>
      </c>
    </row>
    <row r="52" spans="1:20" s="20" customFormat="1" ht="15">
      <c r="A52" s="51">
        <v>46</v>
      </c>
      <c r="B52" s="52">
        <v>633</v>
      </c>
      <c r="C52" s="53" t="s">
        <v>141</v>
      </c>
      <c r="D52" s="18">
        <v>10970</v>
      </c>
      <c r="E52" s="18">
        <v>11020</v>
      </c>
      <c r="F52" s="18">
        <v>12710</v>
      </c>
      <c r="G52" s="18">
        <f t="shared" si="0"/>
        <v>34700</v>
      </c>
      <c r="H52" s="54">
        <v>11520</v>
      </c>
      <c r="I52" s="55">
        <v>9400</v>
      </c>
      <c r="J52" s="55">
        <v>9770</v>
      </c>
      <c r="K52" s="56">
        <f t="shared" si="1"/>
        <v>30690</v>
      </c>
      <c r="L52" s="55">
        <v>10620</v>
      </c>
      <c r="M52" s="55">
        <v>5200</v>
      </c>
      <c r="N52" s="55">
        <v>10670</v>
      </c>
      <c r="O52" s="18">
        <f t="shared" si="2"/>
        <v>26490</v>
      </c>
      <c r="P52" s="55">
        <v>12290</v>
      </c>
      <c r="Q52" s="55">
        <v>4366.92</v>
      </c>
      <c r="R52" s="18">
        <v>6174.4190000000017</v>
      </c>
      <c r="S52" s="18">
        <f t="shared" si="3"/>
        <v>22831.339</v>
      </c>
      <c r="T52" s="19">
        <f t="shared" si="4"/>
        <v>114711.33900000001</v>
      </c>
    </row>
    <row r="53" spans="1:20" s="20" customFormat="1" ht="15">
      <c r="A53" s="51">
        <v>47</v>
      </c>
      <c r="B53" s="52">
        <v>635</v>
      </c>
      <c r="C53" s="53" t="s">
        <v>142</v>
      </c>
      <c r="D53" s="18">
        <v>4140</v>
      </c>
      <c r="E53" s="18">
        <v>5340</v>
      </c>
      <c r="F53" s="18">
        <v>5160</v>
      </c>
      <c r="G53" s="18">
        <f t="shared" si="0"/>
        <v>14640</v>
      </c>
      <c r="H53" s="54">
        <v>3270</v>
      </c>
      <c r="I53" s="55">
        <v>4530</v>
      </c>
      <c r="J53" s="55">
        <v>4350</v>
      </c>
      <c r="K53" s="56">
        <f t="shared" si="1"/>
        <v>12150</v>
      </c>
      <c r="L53" s="55">
        <v>4230</v>
      </c>
      <c r="M53" s="55">
        <v>3480</v>
      </c>
      <c r="N53" s="55">
        <v>3960</v>
      </c>
      <c r="O53" s="18">
        <f t="shared" si="2"/>
        <v>11670</v>
      </c>
      <c r="P53" s="55">
        <v>2490</v>
      </c>
      <c r="Q53" s="55">
        <v>5680.25</v>
      </c>
      <c r="R53" s="18">
        <v>4619.49</v>
      </c>
      <c r="S53" s="18">
        <f t="shared" si="3"/>
        <v>12789.74</v>
      </c>
      <c r="T53" s="19">
        <f t="shared" si="4"/>
        <v>51249.74</v>
      </c>
    </row>
    <row r="54" spans="1:20" s="20" customFormat="1" ht="15">
      <c r="A54" s="51">
        <v>48</v>
      </c>
      <c r="B54" s="52">
        <v>673</v>
      </c>
      <c r="C54" s="53" t="s">
        <v>143</v>
      </c>
      <c r="D54" s="18">
        <v>6230</v>
      </c>
      <c r="E54" s="18">
        <v>10300</v>
      </c>
      <c r="F54" s="18">
        <v>2380</v>
      </c>
      <c r="G54" s="18">
        <f t="shared" si="0"/>
        <v>18910</v>
      </c>
      <c r="H54" s="54">
        <v>8540</v>
      </c>
      <c r="I54" s="55">
        <v>6550</v>
      </c>
      <c r="J54" s="55">
        <v>8610</v>
      </c>
      <c r="K54" s="56">
        <f t="shared" si="1"/>
        <v>23700</v>
      </c>
      <c r="L54" s="18">
        <v>9250</v>
      </c>
      <c r="M54" s="18">
        <v>7300</v>
      </c>
      <c r="N54" s="18">
        <v>7290</v>
      </c>
      <c r="O54" s="18">
        <f t="shared" si="2"/>
        <v>23840</v>
      </c>
      <c r="P54" s="18">
        <v>8340</v>
      </c>
      <c r="Q54" s="18">
        <v>6748.6</v>
      </c>
      <c r="R54" s="18">
        <v>2883.5200000000009</v>
      </c>
      <c r="S54" s="18">
        <f t="shared" si="3"/>
        <v>17972.120000000003</v>
      </c>
      <c r="T54" s="19">
        <f t="shared" si="4"/>
        <v>84422.12000000001</v>
      </c>
    </row>
    <row r="55" spans="1:20" s="20" customFormat="1" ht="15">
      <c r="A55" s="51">
        <v>49</v>
      </c>
      <c r="B55" s="52">
        <v>675</v>
      </c>
      <c r="C55" s="53" t="s">
        <v>144</v>
      </c>
      <c r="D55" s="18">
        <v>1920</v>
      </c>
      <c r="E55" s="18">
        <v>3720</v>
      </c>
      <c r="F55" s="18">
        <v>3780</v>
      </c>
      <c r="G55" s="18">
        <f t="shared" si="0"/>
        <v>9420</v>
      </c>
      <c r="H55" s="54">
        <v>2920</v>
      </c>
      <c r="I55" s="55">
        <v>3060</v>
      </c>
      <c r="J55" s="55">
        <v>3120</v>
      </c>
      <c r="K55" s="56">
        <f t="shared" si="1"/>
        <v>9100</v>
      </c>
      <c r="L55" s="18">
        <v>2500</v>
      </c>
      <c r="M55" s="18">
        <v>1260</v>
      </c>
      <c r="N55" s="18">
        <v>2420</v>
      </c>
      <c r="O55" s="18">
        <f t="shared" si="2"/>
        <v>6180</v>
      </c>
      <c r="P55" s="18">
        <v>4420</v>
      </c>
      <c r="Q55" s="18">
        <v>5572</v>
      </c>
      <c r="R55" s="18">
        <v>3724.51</v>
      </c>
      <c r="S55" s="18">
        <f t="shared" si="3"/>
        <v>13716.51</v>
      </c>
      <c r="T55" s="19">
        <f t="shared" si="4"/>
        <v>38416.51</v>
      </c>
    </row>
    <row r="56" spans="1:20" s="20" customFormat="1" ht="15">
      <c r="A56" s="51">
        <v>50</v>
      </c>
      <c r="B56" s="52">
        <v>704</v>
      </c>
      <c r="C56" s="67" t="s">
        <v>145</v>
      </c>
      <c r="D56" s="18"/>
      <c r="E56" s="18"/>
      <c r="F56" s="18"/>
      <c r="G56" s="18">
        <f t="shared" si="0"/>
        <v>0</v>
      </c>
      <c r="H56" s="54">
        <v>50</v>
      </c>
      <c r="I56" s="55">
        <v>400</v>
      </c>
      <c r="J56" s="55">
        <v>450</v>
      </c>
      <c r="K56" s="56">
        <f t="shared" si="1"/>
        <v>900</v>
      </c>
      <c r="L56" s="55">
        <v>500</v>
      </c>
      <c r="M56" s="55">
        <v>650</v>
      </c>
      <c r="N56" s="55">
        <v>550</v>
      </c>
      <c r="O56" s="18">
        <f t="shared" si="2"/>
        <v>1700</v>
      </c>
      <c r="P56" s="55">
        <v>800</v>
      </c>
      <c r="Q56" s="55">
        <v>2553</v>
      </c>
      <c r="R56" s="18">
        <v>1366.2099999999998</v>
      </c>
      <c r="S56" s="18">
        <f t="shared" si="3"/>
        <v>4719.21</v>
      </c>
      <c r="T56" s="19">
        <f t="shared" si="4"/>
        <v>7319.21</v>
      </c>
    </row>
    <row r="57" spans="1:20" s="20" customFormat="1" ht="15">
      <c r="A57" s="51">
        <v>51</v>
      </c>
      <c r="B57" s="52">
        <v>709</v>
      </c>
      <c r="C57" s="51" t="s">
        <v>146</v>
      </c>
      <c r="D57" s="18">
        <v>16620</v>
      </c>
      <c r="E57" s="18">
        <v>9810</v>
      </c>
      <c r="F57" s="18">
        <v>8760</v>
      </c>
      <c r="G57" s="18">
        <f t="shared" si="0"/>
        <v>35190</v>
      </c>
      <c r="H57" s="54">
        <v>12180</v>
      </c>
      <c r="I57" s="55">
        <v>9040</v>
      </c>
      <c r="J57" s="55">
        <v>9100</v>
      </c>
      <c r="K57" s="56">
        <f t="shared" si="1"/>
        <v>30320</v>
      </c>
      <c r="L57" s="55">
        <v>9100</v>
      </c>
      <c r="M57" s="55">
        <v>9680</v>
      </c>
      <c r="N57" s="55">
        <v>8600</v>
      </c>
      <c r="O57" s="18">
        <f t="shared" si="2"/>
        <v>27380</v>
      </c>
      <c r="P57" s="55">
        <v>14400</v>
      </c>
      <c r="Q57" s="55">
        <v>17370</v>
      </c>
      <c r="R57" s="18">
        <v>7115.42</v>
      </c>
      <c r="S57" s="18">
        <f t="shared" si="3"/>
        <v>38885.42</v>
      </c>
      <c r="T57" s="19">
        <f t="shared" si="4"/>
        <v>131775.42000000001</v>
      </c>
    </row>
    <row r="58" spans="1:20" s="20" customFormat="1" ht="15">
      <c r="A58" s="51">
        <v>52</v>
      </c>
      <c r="B58" s="52">
        <v>717</v>
      </c>
      <c r="C58" s="51" t="s">
        <v>147</v>
      </c>
      <c r="D58" s="18">
        <v>5670</v>
      </c>
      <c r="E58" s="18">
        <v>8200</v>
      </c>
      <c r="F58" s="68">
        <v>5740</v>
      </c>
      <c r="G58" s="18">
        <f t="shared" si="0"/>
        <v>19610</v>
      </c>
      <c r="H58" s="54">
        <v>5490</v>
      </c>
      <c r="I58" s="55">
        <v>7440</v>
      </c>
      <c r="J58" s="55">
        <v>6190</v>
      </c>
      <c r="K58" s="56">
        <f t="shared" si="1"/>
        <v>19120</v>
      </c>
      <c r="L58" s="55">
        <v>6750</v>
      </c>
      <c r="M58" s="55">
        <v>5870</v>
      </c>
      <c r="N58" s="55">
        <v>5900</v>
      </c>
      <c r="O58" s="18">
        <f t="shared" si="2"/>
        <v>18520</v>
      </c>
      <c r="P58" s="55">
        <v>9830</v>
      </c>
      <c r="Q58" s="55">
        <v>11687</v>
      </c>
      <c r="R58" s="18">
        <v>5002.53</v>
      </c>
      <c r="S58" s="18">
        <f t="shared" si="3"/>
        <v>26519.53</v>
      </c>
      <c r="T58" s="19">
        <f t="shared" si="4"/>
        <v>83769.53</v>
      </c>
    </row>
    <row r="59" spans="1:20" s="69" customFormat="1" ht="15">
      <c r="A59" s="51">
        <v>53</v>
      </c>
      <c r="B59" s="52">
        <v>742</v>
      </c>
      <c r="C59" s="51" t="s">
        <v>148</v>
      </c>
      <c r="D59" s="18"/>
      <c r="E59" s="18">
        <v>3770</v>
      </c>
      <c r="F59" s="68">
        <v>5340</v>
      </c>
      <c r="G59" s="18">
        <f t="shared" si="0"/>
        <v>9110</v>
      </c>
      <c r="H59" s="54">
        <v>2685</v>
      </c>
      <c r="I59" s="55">
        <v>4170</v>
      </c>
      <c r="J59" s="55">
        <v>1965</v>
      </c>
      <c r="K59" s="56">
        <f t="shared" si="1"/>
        <v>8820</v>
      </c>
      <c r="L59" s="55">
        <v>9490</v>
      </c>
      <c r="M59" s="55">
        <v>7190</v>
      </c>
      <c r="N59" s="55">
        <v>7125</v>
      </c>
      <c r="O59" s="18">
        <f t="shared" si="2"/>
        <v>23805</v>
      </c>
      <c r="P59" s="55">
        <v>10020</v>
      </c>
      <c r="Q59" s="55">
        <v>15808</v>
      </c>
      <c r="R59" s="18">
        <v>8487.869999999999</v>
      </c>
      <c r="S59" s="18">
        <f t="shared" si="3"/>
        <v>34315.869999999995</v>
      </c>
      <c r="T59" s="19">
        <f t="shared" si="4"/>
        <v>76050.87</v>
      </c>
    </row>
    <row r="60" spans="1:20" s="20" customFormat="1" ht="15">
      <c r="A60" s="51">
        <v>54</v>
      </c>
      <c r="B60" s="52">
        <v>751</v>
      </c>
      <c r="C60" s="53" t="s">
        <v>149</v>
      </c>
      <c r="D60" s="18">
        <v>880</v>
      </c>
      <c r="E60" s="18">
        <v>940</v>
      </c>
      <c r="F60" s="18">
        <v>1175</v>
      </c>
      <c r="G60" s="18">
        <f t="shared" si="0"/>
        <v>2995</v>
      </c>
      <c r="H60" s="54">
        <v>315</v>
      </c>
      <c r="I60" s="55">
        <v>1225</v>
      </c>
      <c r="J60" s="55">
        <v>865</v>
      </c>
      <c r="K60" s="56">
        <f t="shared" si="1"/>
        <v>2405</v>
      </c>
      <c r="L60" s="18">
        <v>440</v>
      </c>
      <c r="M60" s="18">
        <v>525</v>
      </c>
      <c r="N60" s="18">
        <v>245</v>
      </c>
      <c r="O60" s="18">
        <f t="shared" si="2"/>
        <v>1210</v>
      </c>
      <c r="P60" s="18">
        <v>610</v>
      </c>
      <c r="Q60" s="18">
        <v>2998.2200000000003</v>
      </c>
      <c r="R60" s="18">
        <v>2567.5200000000004</v>
      </c>
      <c r="S60" s="18">
        <f t="shared" si="3"/>
        <v>6175.7400000000007</v>
      </c>
      <c r="T60" s="19">
        <f t="shared" si="4"/>
        <v>12785.740000000002</v>
      </c>
    </row>
    <row r="61" spans="1:20" s="20" customFormat="1" ht="15">
      <c r="A61" s="51">
        <v>55</v>
      </c>
      <c r="B61" s="52">
        <v>761</v>
      </c>
      <c r="C61" s="53" t="s">
        <v>150</v>
      </c>
      <c r="D61" s="18">
        <v>15130</v>
      </c>
      <c r="E61" s="18">
        <v>18435</v>
      </c>
      <c r="F61" s="18">
        <v>15110</v>
      </c>
      <c r="G61" s="18">
        <f t="shared" si="0"/>
        <v>48675</v>
      </c>
      <c r="H61" s="54">
        <v>14505</v>
      </c>
      <c r="I61" s="55">
        <v>21875</v>
      </c>
      <c r="J61" s="55">
        <v>17000</v>
      </c>
      <c r="K61" s="56">
        <f t="shared" si="1"/>
        <v>53380</v>
      </c>
      <c r="L61" s="18">
        <v>17220</v>
      </c>
      <c r="M61" s="18">
        <v>24880</v>
      </c>
      <c r="N61" s="18">
        <v>9800</v>
      </c>
      <c r="O61" s="18">
        <f t="shared" si="2"/>
        <v>51900</v>
      </c>
      <c r="P61" s="18">
        <v>9455</v>
      </c>
      <c r="Q61" s="18">
        <v>12709.505000000001</v>
      </c>
      <c r="R61" s="18">
        <v>3642.4700000000007</v>
      </c>
      <c r="S61" s="18">
        <f t="shared" si="3"/>
        <v>25806.975000000002</v>
      </c>
      <c r="T61" s="19">
        <f t="shared" si="4"/>
        <v>179761.97500000001</v>
      </c>
    </row>
    <row r="62" spans="1:20" s="20" customFormat="1" ht="15">
      <c r="A62" s="51">
        <v>56</v>
      </c>
      <c r="B62" s="52">
        <v>762</v>
      </c>
      <c r="C62" s="53" t="s">
        <v>151</v>
      </c>
      <c r="D62" s="18">
        <v>2940</v>
      </c>
      <c r="E62" s="18">
        <v>2180</v>
      </c>
      <c r="F62" s="18">
        <v>0</v>
      </c>
      <c r="G62" s="18">
        <f t="shared" si="0"/>
        <v>5120</v>
      </c>
      <c r="H62" s="54">
        <v>320</v>
      </c>
      <c r="I62" s="55">
        <v>400</v>
      </c>
      <c r="J62" s="55">
        <v>320</v>
      </c>
      <c r="K62" s="56">
        <f t="shared" si="1"/>
        <v>1040</v>
      </c>
      <c r="L62" s="55">
        <v>40</v>
      </c>
      <c r="M62" s="55">
        <v>120</v>
      </c>
      <c r="N62" s="55">
        <v>0</v>
      </c>
      <c r="O62" s="18">
        <f t="shared" si="2"/>
        <v>160</v>
      </c>
      <c r="P62" s="55">
        <v>120</v>
      </c>
      <c r="Q62" s="55">
        <v>7045</v>
      </c>
      <c r="R62" s="18">
        <v>4300.58</v>
      </c>
      <c r="S62" s="18">
        <f t="shared" si="3"/>
        <v>11465.58</v>
      </c>
      <c r="T62" s="19">
        <f t="shared" si="4"/>
        <v>17785.580000000002</v>
      </c>
    </row>
    <row r="63" spans="1:20" s="20" customFormat="1" ht="15">
      <c r="A63" s="51">
        <v>57</v>
      </c>
      <c r="B63" s="52">
        <v>774</v>
      </c>
      <c r="C63" s="51" t="s">
        <v>152</v>
      </c>
      <c r="D63" s="18">
        <v>2855</v>
      </c>
      <c r="E63" s="18">
        <v>3600</v>
      </c>
      <c r="F63" s="18">
        <v>3265</v>
      </c>
      <c r="G63" s="18">
        <f t="shared" si="0"/>
        <v>9720</v>
      </c>
      <c r="H63" s="54">
        <v>3020</v>
      </c>
      <c r="I63" s="55">
        <v>2500</v>
      </c>
      <c r="J63" s="55">
        <v>1620</v>
      </c>
      <c r="K63" s="56">
        <f t="shared" si="1"/>
        <v>7140</v>
      </c>
      <c r="L63" s="18">
        <v>1360</v>
      </c>
      <c r="M63" s="18">
        <v>1320</v>
      </c>
      <c r="N63" s="18">
        <v>2980</v>
      </c>
      <c r="O63" s="18">
        <f t="shared" si="2"/>
        <v>5660</v>
      </c>
      <c r="P63" s="18">
        <v>2940</v>
      </c>
      <c r="Q63" s="18">
        <v>4303</v>
      </c>
      <c r="R63" s="18">
        <v>2605.8000000000002</v>
      </c>
      <c r="S63" s="18">
        <f t="shared" si="3"/>
        <v>9848.7999999999993</v>
      </c>
      <c r="T63" s="19">
        <f t="shared" si="4"/>
        <v>32368.799999999999</v>
      </c>
    </row>
    <row r="64" spans="1:20" s="20" customFormat="1" ht="15">
      <c r="A64" s="51">
        <v>58</v>
      </c>
      <c r="B64" s="52">
        <v>780</v>
      </c>
      <c r="C64" s="51" t="s">
        <v>153</v>
      </c>
      <c r="D64" s="18">
        <v>1140</v>
      </c>
      <c r="E64" s="18">
        <v>1380</v>
      </c>
      <c r="F64" s="18">
        <v>1620</v>
      </c>
      <c r="G64" s="18">
        <f t="shared" si="0"/>
        <v>4140</v>
      </c>
      <c r="H64" s="54">
        <v>1380</v>
      </c>
      <c r="I64" s="55">
        <v>1200</v>
      </c>
      <c r="J64" s="55">
        <v>1240</v>
      </c>
      <c r="K64" s="56">
        <f t="shared" si="1"/>
        <v>3820</v>
      </c>
      <c r="L64" s="18">
        <v>1340</v>
      </c>
      <c r="M64" s="18">
        <v>1180</v>
      </c>
      <c r="N64" s="18">
        <v>1200</v>
      </c>
      <c r="O64" s="18">
        <f t="shared" si="2"/>
        <v>3720</v>
      </c>
      <c r="P64" s="18">
        <v>1200</v>
      </c>
      <c r="Q64" s="18">
        <v>2196</v>
      </c>
      <c r="R64" s="18">
        <v>1730.4099999999999</v>
      </c>
      <c r="S64" s="18">
        <f t="shared" si="3"/>
        <v>5126.41</v>
      </c>
      <c r="T64" s="19">
        <f t="shared" si="4"/>
        <v>16806.41</v>
      </c>
    </row>
    <row r="65" spans="1:20" s="20" customFormat="1" ht="15">
      <c r="A65" s="51">
        <v>59</v>
      </c>
      <c r="B65" s="52">
        <v>794</v>
      </c>
      <c r="C65" s="51" t="s">
        <v>154</v>
      </c>
      <c r="D65" s="18">
        <v>5770</v>
      </c>
      <c r="E65" s="18">
        <v>7685</v>
      </c>
      <c r="F65" s="18">
        <v>7755</v>
      </c>
      <c r="G65" s="18">
        <f t="shared" si="0"/>
        <v>21210</v>
      </c>
      <c r="H65" s="54">
        <v>7010</v>
      </c>
      <c r="I65" s="55">
        <v>6200</v>
      </c>
      <c r="J65" s="55">
        <v>6410</v>
      </c>
      <c r="K65" s="56">
        <f t="shared" si="1"/>
        <v>19620</v>
      </c>
      <c r="L65" s="55">
        <v>6980</v>
      </c>
      <c r="M65" s="55">
        <v>8110</v>
      </c>
      <c r="N65" s="55">
        <v>2220</v>
      </c>
      <c r="O65" s="18">
        <f t="shared" si="2"/>
        <v>17310</v>
      </c>
      <c r="P65" s="55">
        <v>10100</v>
      </c>
      <c r="Q65" s="55">
        <v>10667.67</v>
      </c>
      <c r="R65" s="55">
        <v>8132.4971999999998</v>
      </c>
      <c r="S65" s="18">
        <f t="shared" si="3"/>
        <v>28900.167199999996</v>
      </c>
      <c r="T65" s="19">
        <f t="shared" si="4"/>
        <v>87040.167199999996</v>
      </c>
    </row>
    <row r="66" spans="1:20" s="20" customFormat="1" ht="15">
      <c r="A66" s="51">
        <v>60</v>
      </c>
      <c r="B66" s="52">
        <v>804</v>
      </c>
      <c r="C66" s="53" t="s">
        <v>155</v>
      </c>
      <c r="D66" s="18">
        <v>4470</v>
      </c>
      <c r="E66" s="18">
        <v>5610</v>
      </c>
      <c r="F66" s="18">
        <v>4720</v>
      </c>
      <c r="G66" s="18">
        <f t="shared" si="0"/>
        <v>14800</v>
      </c>
      <c r="H66" s="54">
        <v>5060</v>
      </c>
      <c r="I66" s="55">
        <v>3600</v>
      </c>
      <c r="J66" s="55">
        <v>3600</v>
      </c>
      <c r="K66" s="56">
        <f t="shared" si="1"/>
        <v>12260</v>
      </c>
      <c r="L66" s="55">
        <v>3600</v>
      </c>
      <c r="M66" s="55">
        <v>3600</v>
      </c>
      <c r="N66" s="55">
        <v>3560</v>
      </c>
      <c r="O66" s="18">
        <f t="shared" si="2"/>
        <v>10760</v>
      </c>
      <c r="P66" s="55">
        <v>5680</v>
      </c>
      <c r="Q66" s="55">
        <v>5725</v>
      </c>
      <c r="R66" s="18">
        <v>3724.0299999999997</v>
      </c>
      <c r="S66" s="18">
        <f t="shared" si="3"/>
        <v>15129.029999999999</v>
      </c>
      <c r="T66" s="19">
        <f t="shared" si="4"/>
        <v>52949.03</v>
      </c>
    </row>
    <row r="67" spans="1:20" s="20" customFormat="1" ht="15">
      <c r="A67" s="51">
        <v>61</v>
      </c>
      <c r="B67" s="52">
        <v>825</v>
      </c>
      <c r="C67" s="51" t="s">
        <v>156</v>
      </c>
      <c r="D67" s="18">
        <v>11390</v>
      </c>
      <c r="E67" s="18">
        <v>14310</v>
      </c>
      <c r="F67" s="18">
        <v>11385</v>
      </c>
      <c r="G67" s="18">
        <f t="shared" si="0"/>
        <v>37085</v>
      </c>
      <c r="H67" s="54">
        <v>12600</v>
      </c>
      <c r="I67" s="55">
        <v>12150</v>
      </c>
      <c r="J67" s="55">
        <v>12450</v>
      </c>
      <c r="K67" s="56">
        <f t="shared" si="1"/>
        <v>37200</v>
      </c>
      <c r="L67" s="18">
        <v>12575</v>
      </c>
      <c r="M67" s="18">
        <v>14240</v>
      </c>
      <c r="N67" s="18">
        <v>14095</v>
      </c>
      <c r="O67" s="18">
        <f t="shared" si="2"/>
        <v>40910</v>
      </c>
      <c r="P67" s="18">
        <v>23485</v>
      </c>
      <c r="Q67" s="18">
        <v>24713.503639999999</v>
      </c>
      <c r="R67" s="18">
        <v>12955.522719999999</v>
      </c>
      <c r="S67" s="18">
        <f t="shared" si="3"/>
        <v>61154.026359999996</v>
      </c>
      <c r="T67" s="19">
        <f t="shared" si="4"/>
        <v>176349.02636000002</v>
      </c>
    </row>
    <row r="68" spans="1:20" s="20" customFormat="1" ht="15">
      <c r="A68" s="51">
        <v>62</v>
      </c>
      <c r="B68" s="52">
        <v>832</v>
      </c>
      <c r="C68" s="51" t="s">
        <v>157</v>
      </c>
      <c r="D68" s="18">
        <v>1200</v>
      </c>
      <c r="E68" s="18">
        <v>1140</v>
      </c>
      <c r="F68" s="18">
        <v>1320</v>
      </c>
      <c r="G68" s="18">
        <f t="shared" si="0"/>
        <v>3660</v>
      </c>
      <c r="H68" s="54">
        <v>1080</v>
      </c>
      <c r="I68" s="55">
        <v>660</v>
      </c>
      <c r="J68" s="55">
        <v>480</v>
      </c>
      <c r="K68" s="56">
        <f t="shared" si="1"/>
        <v>2220</v>
      </c>
      <c r="L68" s="55">
        <v>780</v>
      </c>
      <c r="M68" s="55">
        <v>960</v>
      </c>
      <c r="N68" s="55">
        <v>780</v>
      </c>
      <c r="O68" s="18">
        <f t="shared" si="2"/>
        <v>2520</v>
      </c>
      <c r="P68" s="55">
        <v>960</v>
      </c>
      <c r="Q68" s="55">
        <v>1569</v>
      </c>
      <c r="R68" s="18">
        <v>868.85</v>
      </c>
      <c r="S68" s="18">
        <f t="shared" si="3"/>
        <v>3397.85</v>
      </c>
      <c r="T68" s="19">
        <f t="shared" si="4"/>
        <v>11797.85</v>
      </c>
    </row>
    <row r="69" spans="1:20" s="20" customFormat="1" ht="15">
      <c r="A69" s="51">
        <v>63</v>
      </c>
      <c r="B69" s="52">
        <v>837</v>
      </c>
      <c r="C69" s="51" t="s">
        <v>158</v>
      </c>
      <c r="D69" s="18">
        <v>3840</v>
      </c>
      <c r="E69" s="18">
        <v>4860</v>
      </c>
      <c r="F69" s="18">
        <v>4540</v>
      </c>
      <c r="G69" s="18">
        <f t="shared" si="0"/>
        <v>13240</v>
      </c>
      <c r="H69" s="54">
        <v>4400</v>
      </c>
      <c r="I69" s="55">
        <v>2000</v>
      </c>
      <c r="J69" s="55">
        <v>2160</v>
      </c>
      <c r="K69" s="56">
        <f t="shared" si="1"/>
        <v>8560</v>
      </c>
      <c r="L69" s="18">
        <v>2980</v>
      </c>
      <c r="M69" s="18">
        <v>2560</v>
      </c>
      <c r="N69" s="18">
        <v>4060</v>
      </c>
      <c r="O69" s="18">
        <f t="shared" si="2"/>
        <v>9600</v>
      </c>
      <c r="P69" s="18">
        <v>4380</v>
      </c>
      <c r="Q69" s="18">
        <v>5066</v>
      </c>
      <c r="R69" s="18">
        <v>1878.51</v>
      </c>
      <c r="S69" s="18">
        <f t="shared" si="3"/>
        <v>11324.51</v>
      </c>
      <c r="T69" s="19">
        <f t="shared" si="4"/>
        <v>42724.51</v>
      </c>
    </row>
    <row r="70" spans="1:20" s="20" customFormat="1" ht="15">
      <c r="A70" s="51">
        <v>64</v>
      </c>
      <c r="B70" s="52">
        <v>839</v>
      </c>
      <c r="C70" s="51" t="s">
        <v>159</v>
      </c>
      <c r="D70" s="18">
        <v>0</v>
      </c>
      <c r="E70" s="18">
        <v>260</v>
      </c>
      <c r="F70" s="70">
        <v>700</v>
      </c>
      <c r="G70" s="18">
        <f t="shared" si="0"/>
        <v>960</v>
      </c>
      <c r="H70" s="54">
        <v>440</v>
      </c>
      <c r="I70" s="55">
        <v>720</v>
      </c>
      <c r="J70" s="55">
        <v>320</v>
      </c>
      <c r="K70" s="56">
        <f t="shared" si="1"/>
        <v>1480</v>
      </c>
      <c r="L70" s="55">
        <v>240</v>
      </c>
      <c r="M70" s="55">
        <v>380</v>
      </c>
      <c r="N70" s="55">
        <v>360</v>
      </c>
      <c r="O70" s="18">
        <f t="shared" si="2"/>
        <v>980</v>
      </c>
      <c r="P70" s="55">
        <v>460</v>
      </c>
      <c r="Q70" s="55">
        <v>2823</v>
      </c>
      <c r="R70" s="18">
        <v>1720.0799999999997</v>
      </c>
      <c r="S70" s="18">
        <f t="shared" si="3"/>
        <v>5003.08</v>
      </c>
      <c r="T70" s="19">
        <f t="shared" si="4"/>
        <v>8423.08</v>
      </c>
    </row>
    <row r="71" spans="1:20" s="20" customFormat="1" ht="15">
      <c r="A71" s="51">
        <v>65</v>
      </c>
      <c r="B71" s="52">
        <v>854</v>
      </c>
      <c r="C71" s="51" t="s">
        <v>160</v>
      </c>
      <c r="D71" s="18">
        <v>15940</v>
      </c>
      <c r="E71" s="18">
        <v>15910</v>
      </c>
      <c r="F71" s="18">
        <v>19965</v>
      </c>
      <c r="G71" s="18">
        <f t="shared" ref="G71:G97" si="5">D71+E71+F71</f>
        <v>51815</v>
      </c>
      <c r="H71" s="54">
        <v>16085</v>
      </c>
      <c r="I71" s="55">
        <v>18500</v>
      </c>
      <c r="J71" s="55">
        <v>12505</v>
      </c>
      <c r="K71" s="56">
        <f t="shared" ref="K71:K97" si="6">H71+I71+J71</f>
        <v>47090</v>
      </c>
      <c r="L71" s="55">
        <v>14580</v>
      </c>
      <c r="M71" s="55">
        <v>13265</v>
      </c>
      <c r="N71" s="55">
        <v>13705</v>
      </c>
      <c r="O71" s="18">
        <f t="shared" ref="O71:O97" si="7">L71+M71+N71</f>
        <v>41550</v>
      </c>
      <c r="P71" s="55">
        <v>16815</v>
      </c>
      <c r="Q71" s="55">
        <v>25933</v>
      </c>
      <c r="R71" s="18">
        <v>14181.6</v>
      </c>
      <c r="S71" s="18">
        <f t="shared" ref="S71:S97" si="8">P71+Q71+R71</f>
        <v>56929.599999999999</v>
      </c>
      <c r="T71" s="19">
        <f t="shared" ref="T71:T97" si="9">D71+E71+F71+H71+I71+J71+L71+M71+N71+P71+Q71+R71</f>
        <v>197384.6</v>
      </c>
    </row>
    <row r="72" spans="1:20" s="20" customFormat="1" ht="15">
      <c r="A72" s="51">
        <v>66</v>
      </c>
      <c r="B72" s="52">
        <v>858</v>
      </c>
      <c r="C72" s="53" t="s">
        <v>161</v>
      </c>
      <c r="D72" s="18">
        <v>3330</v>
      </c>
      <c r="E72" s="18">
        <v>5315</v>
      </c>
      <c r="F72" s="18">
        <v>3440</v>
      </c>
      <c r="G72" s="18">
        <f t="shared" si="5"/>
        <v>12085</v>
      </c>
      <c r="H72" s="54">
        <v>285</v>
      </c>
      <c r="I72" s="55">
        <v>275</v>
      </c>
      <c r="J72" s="55">
        <v>350</v>
      </c>
      <c r="K72" s="56">
        <f t="shared" si="6"/>
        <v>910</v>
      </c>
      <c r="L72" s="55">
        <v>200</v>
      </c>
      <c r="M72" s="55">
        <v>880</v>
      </c>
      <c r="N72" s="55">
        <v>1125</v>
      </c>
      <c r="O72" s="18">
        <f t="shared" si="7"/>
        <v>2205</v>
      </c>
      <c r="P72" s="55">
        <v>1225</v>
      </c>
      <c r="Q72" s="55">
        <v>5798.42</v>
      </c>
      <c r="R72" s="18">
        <v>6373.381260000001</v>
      </c>
      <c r="S72" s="18">
        <f t="shared" si="8"/>
        <v>13396.80126</v>
      </c>
      <c r="T72" s="19">
        <f t="shared" si="9"/>
        <v>28596.80126</v>
      </c>
    </row>
    <row r="73" spans="1:20" s="20" customFormat="1" ht="15">
      <c r="A73" s="51">
        <v>67</v>
      </c>
      <c r="B73" s="52">
        <v>866</v>
      </c>
      <c r="C73" s="51" t="s">
        <v>162</v>
      </c>
      <c r="D73" s="18">
        <v>4510</v>
      </c>
      <c r="E73" s="18">
        <v>5700</v>
      </c>
      <c r="F73" s="18">
        <v>5300</v>
      </c>
      <c r="G73" s="18">
        <f t="shared" si="5"/>
        <v>15510</v>
      </c>
      <c r="H73" s="54">
        <v>5170</v>
      </c>
      <c r="I73" s="55">
        <v>4090</v>
      </c>
      <c r="J73" s="55">
        <v>3920</v>
      </c>
      <c r="K73" s="56">
        <f t="shared" si="6"/>
        <v>13180</v>
      </c>
      <c r="L73" s="55">
        <v>4330</v>
      </c>
      <c r="M73" s="55">
        <v>4330</v>
      </c>
      <c r="N73" s="55">
        <v>4350</v>
      </c>
      <c r="O73" s="18">
        <f t="shared" si="7"/>
        <v>13010</v>
      </c>
      <c r="P73" s="55">
        <v>6270</v>
      </c>
      <c r="Q73" s="55">
        <v>7595</v>
      </c>
      <c r="R73" s="18">
        <v>3287.02</v>
      </c>
      <c r="S73" s="18">
        <f t="shared" si="8"/>
        <v>17152.02</v>
      </c>
      <c r="T73" s="19">
        <f t="shared" si="9"/>
        <v>58852.02</v>
      </c>
    </row>
    <row r="74" spans="1:20" s="20" customFormat="1" ht="15">
      <c r="A74" s="51">
        <v>68</v>
      </c>
      <c r="B74" s="52">
        <v>867</v>
      </c>
      <c r="C74" s="51" t="s">
        <v>163</v>
      </c>
      <c r="D74" s="18">
        <v>2255</v>
      </c>
      <c r="E74" s="18">
        <v>3775</v>
      </c>
      <c r="F74" s="68">
        <v>6670</v>
      </c>
      <c r="G74" s="18">
        <f t="shared" si="5"/>
        <v>12700</v>
      </c>
      <c r="H74" s="54">
        <v>5040</v>
      </c>
      <c r="I74" s="55">
        <v>6125</v>
      </c>
      <c r="J74" s="55">
        <v>4505</v>
      </c>
      <c r="K74" s="56">
        <f t="shared" si="6"/>
        <v>15670</v>
      </c>
      <c r="L74" s="55">
        <v>4245</v>
      </c>
      <c r="M74" s="55">
        <v>3220</v>
      </c>
      <c r="N74" s="55">
        <v>8845</v>
      </c>
      <c r="O74" s="18">
        <f t="shared" si="7"/>
        <v>16310</v>
      </c>
      <c r="P74" s="55">
        <v>9475</v>
      </c>
      <c r="Q74" s="55">
        <v>3029.4799999999996</v>
      </c>
      <c r="R74" s="18">
        <v>2754.6599999999994</v>
      </c>
      <c r="S74" s="18">
        <f t="shared" si="8"/>
        <v>15259.14</v>
      </c>
      <c r="T74" s="19">
        <f t="shared" si="9"/>
        <v>59939.139999999992</v>
      </c>
    </row>
    <row r="75" spans="1:20" s="20" customFormat="1" ht="15">
      <c r="A75" s="51">
        <v>69</v>
      </c>
      <c r="B75" s="52">
        <v>882</v>
      </c>
      <c r="C75" s="51" t="s">
        <v>164</v>
      </c>
      <c r="D75" s="18">
        <v>3330</v>
      </c>
      <c r="E75" s="18">
        <v>4200</v>
      </c>
      <c r="F75" s="68">
        <v>3900</v>
      </c>
      <c r="G75" s="18">
        <f t="shared" si="5"/>
        <v>11430</v>
      </c>
      <c r="H75" s="54">
        <v>2940</v>
      </c>
      <c r="I75" s="55">
        <v>360</v>
      </c>
      <c r="J75" s="55">
        <v>3120</v>
      </c>
      <c r="K75" s="56">
        <f t="shared" si="6"/>
        <v>6420</v>
      </c>
      <c r="L75" s="18">
        <v>3640</v>
      </c>
      <c r="M75" s="18">
        <v>3760</v>
      </c>
      <c r="N75" s="18">
        <v>4200</v>
      </c>
      <c r="O75" s="18">
        <f t="shared" si="7"/>
        <v>11600</v>
      </c>
      <c r="P75" s="18">
        <v>2760</v>
      </c>
      <c r="Q75" s="18">
        <v>2497.1935100000001</v>
      </c>
      <c r="R75" s="18">
        <v>1946.6329799999999</v>
      </c>
      <c r="S75" s="18">
        <f t="shared" si="8"/>
        <v>7203.8264899999995</v>
      </c>
      <c r="T75" s="19">
        <f t="shared" si="9"/>
        <v>36653.826489999999</v>
      </c>
    </row>
    <row r="76" spans="1:20" s="20" customFormat="1" ht="15">
      <c r="A76" s="51">
        <v>70</v>
      </c>
      <c r="B76" s="52">
        <v>884</v>
      </c>
      <c r="C76" s="51" t="s">
        <v>165</v>
      </c>
      <c r="D76" s="18">
        <v>3455</v>
      </c>
      <c r="E76" s="18">
        <v>3510</v>
      </c>
      <c r="F76" s="18">
        <v>3505</v>
      </c>
      <c r="G76" s="18">
        <f t="shared" si="5"/>
        <v>10470</v>
      </c>
      <c r="H76" s="54">
        <v>3480</v>
      </c>
      <c r="I76" s="55">
        <v>3960</v>
      </c>
      <c r="J76" s="55">
        <v>4060</v>
      </c>
      <c r="K76" s="56">
        <f t="shared" si="6"/>
        <v>11500</v>
      </c>
      <c r="L76" s="18">
        <v>4060</v>
      </c>
      <c r="M76" s="18">
        <v>2460</v>
      </c>
      <c r="N76" s="18">
        <v>4060</v>
      </c>
      <c r="O76" s="18">
        <f t="shared" si="7"/>
        <v>10580</v>
      </c>
      <c r="P76" s="18">
        <v>4050</v>
      </c>
      <c r="Q76" s="18">
        <v>6397.67</v>
      </c>
      <c r="R76" s="18">
        <v>5468.6100000000006</v>
      </c>
      <c r="S76" s="18">
        <f t="shared" si="8"/>
        <v>15916.28</v>
      </c>
      <c r="T76" s="19">
        <f t="shared" si="9"/>
        <v>48466.28</v>
      </c>
    </row>
    <row r="77" spans="1:20" s="20" customFormat="1" ht="15">
      <c r="A77" s="51">
        <v>71</v>
      </c>
      <c r="B77" s="52">
        <v>889</v>
      </c>
      <c r="C77" s="51" t="s">
        <v>166</v>
      </c>
      <c r="D77" s="18">
        <v>3300</v>
      </c>
      <c r="E77" s="18">
        <v>3780</v>
      </c>
      <c r="F77" s="18">
        <v>3300</v>
      </c>
      <c r="G77" s="18">
        <f t="shared" si="5"/>
        <v>10380</v>
      </c>
      <c r="H77" s="54">
        <v>2940</v>
      </c>
      <c r="I77" s="55">
        <v>300</v>
      </c>
      <c r="J77" s="55"/>
      <c r="K77" s="56">
        <f t="shared" si="6"/>
        <v>3240</v>
      </c>
      <c r="L77" s="18">
        <v>100</v>
      </c>
      <c r="M77" s="18">
        <v>400</v>
      </c>
      <c r="N77" s="18">
        <v>370</v>
      </c>
      <c r="O77" s="18">
        <f t="shared" si="7"/>
        <v>870</v>
      </c>
      <c r="P77" s="18">
        <v>1300</v>
      </c>
      <c r="Q77" s="18">
        <v>1885.2</v>
      </c>
      <c r="R77" s="18">
        <v>608.69999999999993</v>
      </c>
      <c r="S77" s="18">
        <f t="shared" si="8"/>
        <v>3793.8999999999996</v>
      </c>
      <c r="T77" s="19">
        <f t="shared" si="9"/>
        <v>18283.900000000001</v>
      </c>
    </row>
    <row r="78" spans="1:20" s="20" customFormat="1" ht="15">
      <c r="A78" s="51">
        <v>72</v>
      </c>
      <c r="B78" s="52">
        <v>893</v>
      </c>
      <c r="C78" s="51" t="s">
        <v>167</v>
      </c>
      <c r="D78" s="18">
        <v>5555</v>
      </c>
      <c r="E78" s="18">
        <v>4015</v>
      </c>
      <c r="F78" s="18">
        <v>4790</v>
      </c>
      <c r="G78" s="18">
        <f t="shared" si="5"/>
        <v>14360</v>
      </c>
      <c r="H78" s="54">
        <v>7075</v>
      </c>
      <c r="I78" s="55">
        <v>4125</v>
      </c>
      <c r="J78" s="55">
        <v>330</v>
      </c>
      <c r="K78" s="56">
        <f t="shared" si="6"/>
        <v>11530</v>
      </c>
      <c r="L78" s="18">
        <v>6270</v>
      </c>
      <c r="M78" s="18">
        <v>3575</v>
      </c>
      <c r="N78" s="18">
        <v>1210</v>
      </c>
      <c r="O78" s="18">
        <f t="shared" si="7"/>
        <v>11055</v>
      </c>
      <c r="P78" s="18">
        <v>5005</v>
      </c>
      <c r="Q78" s="18">
        <v>5010</v>
      </c>
      <c r="R78" s="18">
        <v>3315.4</v>
      </c>
      <c r="S78" s="18">
        <f t="shared" si="8"/>
        <v>13330.4</v>
      </c>
      <c r="T78" s="19">
        <f t="shared" si="9"/>
        <v>50275.4</v>
      </c>
    </row>
    <row r="79" spans="1:20" s="20" customFormat="1" ht="15">
      <c r="A79" s="51">
        <v>73</v>
      </c>
      <c r="B79" s="52">
        <v>896</v>
      </c>
      <c r="C79" s="51" t="s">
        <v>168</v>
      </c>
      <c r="D79" s="18">
        <v>4690</v>
      </c>
      <c r="E79" s="18">
        <v>7400</v>
      </c>
      <c r="F79" s="18">
        <v>6100</v>
      </c>
      <c r="G79" s="18">
        <f t="shared" si="5"/>
        <v>18190</v>
      </c>
      <c r="H79" s="54">
        <v>7190</v>
      </c>
      <c r="I79" s="55">
        <v>5200</v>
      </c>
      <c r="J79" s="55">
        <v>5250</v>
      </c>
      <c r="K79" s="56">
        <f t="shared" si="6"/>
        <v>17640</v>
      </c>
      <c r="L79" s="18">
        <v>5750</v>
      </c>
      <c r="M79" s="18">
        <v>5750</v>
      </c>
      <c r="N79" s="18">
        <v>5800</v>
      </c>
      <c r="O79" s="18">
        <f t="shared" si="7"/>
        <v>17300</v>
      </c>
      <c r="P79" s="18">
        <v>7300</v>
      </c>
      <c r="Q79" s="18">
        <v>8069.48</v>
      </c>
      <c r="R79" s="18">
        <v>2756.54</v>
      </c>
      <c r="S79" s="18">
        <f t="shared" si="8"/>
        <v>18126.02</v>
      </c>
      <c r="T79" s="19">
        <f t="shared" si="9"/>
        <v>71256.01999999999</v>
      </c>
    </row>
    <row r="80" spans="1:20" s="20" customFormat="1" ht="15">
      <c r="A80" s="51">
        <v>74</v>
      </c>
      <c r="B80" s="52">
        <v>898</v>
      </c>
      <c r="C80" s="71" t="s">
        <v>169</v>
      </c>
      <c r="D80" s="15"/>
      <c r="E80" s="15"/>
      <c r="F80" s="15"/>
      <c r="G80" s="18">
        <f t="shared" si="5"/>
        <v>0</v>
      </c>
      <c r="H80" s="54">
        <v>1440</v>
      </c>
      <c r="I80" s="55">
        <v>1580</v>
      </c>
      <c r="J80" s="55">
        <v>1580</v>
      </c>
      <c r="K80" s="56">
        <f t="shared" si="6"/>
        <v>4600</v>
      </c>
      <c r="L80" s="18">
        <v>1530</v>
      </c>
      <c r="M80" s="18">
        <v>1580</v>
      </c>
      <c r="N80" s="18">
        <v>1020</v>
      </c>
      <c r="O80" s="18">
        <f t="shared" si="7"/>
        <v>4130</v>
      </c>
      <c r="P80" s="18">
        <v>2020</v>
      </c>
      <c r="Q80" s="18">
        <v>3424</v>
      </c>
      <c r="R80" s="18">
        <v>1767.73</v>
      </c>
      <c r="S80" s="18">
        <f t="shared" si="8"/>
        <v>7211.73</v>
      </c>
      <c r="T80" s="19">
        <f t="shared" si="9"/>
        <v>15941.73</v>
      </c>
    </row>
    <row r="81" spans="1:20" ht="15">
      <c r="A81" s="51">
        <v>75</v>
      </c>
      <c r="B81" s="52">
        <v>900</v>
      </c>
      <c r="C81" s="51" t="s">
        <v>170</v>
      </c>
      <c r="D81" s="18">
        <v>100</v>
      </c>
      <c r="E81" s="18"/>
      <c r="F81" s="18"/>
      <c r="G81" s="18">
        <f t="shared" si="5"/>
        <v>100</v>
      </c>
      <c r="H81" s="54"/>
      <c r="I81" s="55">
        <v>50</v>
      </c>
      <c r="J81" s="55">
        <v>80</v>
      </c>
      <c r="K81" s="56">
        <f t="shared" si="6"/>
        <v>130</v>
      </c>
      <c r="L81" s="18">
        <v>50</v>
      </c>
      <c r="M81" s="18">
        <v>180</v>
      </c>
      <c r="N81" s="18">
        <v>50</v>
      </c>
      <c r="O81" s="18">
        <f t="shared" si="7"/>
        <v>280</v>
      </c>
      <c r="P81" s="18">
        <v>150</v>
      </c>
      <c r="Q81" s="18">
        <v>5075</v>
      </c>
      <c r="R81" s="18">
        <v>2916.7</v>
      </c>
      <c r="S81" s="18">
        <f t="shared" si="8"/>
        <v>8141.7</v>
      </c>
      <c r="T81" s="19">
        <f t="shared" si="9"/>
        <v>8651.7000000000007</v>
      </c>
    </row>
    <row r="82" spans="1:20" s="20" customFormat="1" ht="15">
      <c r="A82" s="51">
        <v>76</v>
      </c>
      <c r="B82" s="52">
        <v>907</v>
      </c>
      <c r="C82" s="51" t="s">
        <v>171</v>
      </c>
      <c r="D82" s="18">
        <v>5740</v>
      </c>
      <c r="E82" s="18">
        <v>7260</v>
      </c>
      <c r="F82" s="18">
        <v>6760</v>
      </c>
      <c r="G82" s="18">
        <f t="shared" si="5"/>
        <v>19760</v>
      </c>
      <c r="H82" s="54">
        <v>6540</v>
      </c>
      <c r="I82" s="55">
        <v>13500</v>
      </c>
      <c r="J82" s="55">
        <v>13860</v>
      </c>
      <c r="K82" s="56">
        <f t="shared" si="6"/>
        <v>33900</v>
      </c>
      <c r="L82" s="18">
        <v>14620</v>
      </c>
      <c r="M82" s="18">
        <v>12180</v>
      </c>
      <c r="N82" s="18">
        <v>14840</v>
      </c>
      <c r="O82" s="18">
        <f t="shared" si="7"/>
        <v>41640</v>
      </c>
      <c r="P82" s="18">
        <v>20440</v>
      </c>
      <c r="Q82" s="18">
        <v>20505</v>
      </c>
      <c r="R82" s="18">
        <v>11120.400000000001</v>
      </c>
      <c r="S82" s="18">
        <f t="shared" si="8"/>
        <v>52065.4</v>
      </c>
      <c r="T82" s="19">
        <f t="shared" si="9"/>
        <v>147365.4</v>
      </c>
    </row>
    <row r="83" spans="1:20" s="72" customFormat="1" ht="15.75">
      <c r="A83" s="51">
        <v>77</v>
      </c>
      <c r="B83" s="52">
        <v>914</v>
      </c>
      <c r="C83" s="51" t="s">
        <v>172</v>
      </c>
      <c r="D83" s="18">
        <v>1130</v>
      </c>
      <c r="E83" s="18">
        <v>1430</v>
      </c>
      <c r="F83" s="18">
        <v>1330</v>
      </c>
      <c r="G83" s="18">
        <f t="shared" si="5"/>
        <v>3890</v>
      </c>
      <c r="H83" s="54">
        <v>1230</v>
      </c>
      <c r="I83" s="54">
        <v>3000</v>
      </c>
      <c r="J83" s="54">
        <v>4000</v>
      </c>
      <c r="K83" s="56">
        <f t="shared" si="6"/>
        <v>8230</v>
      </c>
      <c r="L83" s="18">
        <v>3500</v>
      </c>
      <c r="M83" s="18">
        <v>3800</v>
      </c>
      <c r="N83" s="18">
        <v>4330</v>
      </c>
      <c r="O83" s="18">
        <f t="shared" si="7"/>
        <v>11630</v>
      </c>
      <c r="P83" s="18">
        <v>4740</v>
      </c>
      <c r="Q83" s="18">
        <v>6237</v>
      </c>
      <c r="R83" s="18">
        <v>4032.2799999999997</v>
      </c>
      <c r="S83" s="18">
        <f t="shared" si="8"/>
        <v>15009.279999999999</v>
      </c>
      <c r="T83" s="19">
        <f t="shared" si="9"/>
        <v>38759.279999999999</v>
      </c>
    </row>
    <row r="84" spans="1:20" ht="15">
      <c r="A84" s="51">
        <v>78</v>
      </c>
      <c r="B84" s="52">
        <v>917</v>
      </c>
      <c r="C84" s="51" t="s">
        <v>173</v>
      </c>
      <c r="D84" s="18">
        <v>4210</v>
      </c>
      <c r="E84" s="18">
        <v>5880</v>
      </c>
      <c r="F84" s="18">
        <v>5940</v>
      </c>
      <c r="G84" s="18">
        <f t="shared" si="5"/>
        <v>16030</v>
      </c>
      <c r="H84" s="54">
        <v>5340</v>
      </c>
      <c r="I84" s="55">
        <v>7500</v>
      </c>
      <c r="J84" s="55">
        <v>6660</v>
      </c>
      <c r="K84" s="56">
        <f t="shared" si="6"/>
        <v>19500</v>
      </c>
      <c r="L84" s="18">
        <v>3730</v>
      </c>
      <c r="M84" s="18">
        <v>6400</v>
      </c>
      <c r="N84" s="18">
        <v>5600</v>
      </c>
      <c r="O84" s="18">
        <f t="shared" si="7"/>
        <v>15730</v>
      </c>
      <c r="P84" s="18">
        <v>7740</v>
      </c>
      <c r="Q84" s="18">
        <v>6765</v>
      </c>
      <c r="R84" s="18">
        <v>5357.6799999999994</v>
      </c>
      <c r="S84" s="18">
        <f t="shared" si="8"/>
        <v>19862.68</v>
      </c>
      <c r="T84" s="19">
        <f t="shared" si="9"/>
        <v>71122.679999999993</v>
      </c>
    </row>
    <row r="85" spans="1:20" ht="15">
      <c r="A85" s="51">
        <v>79</v>
      </c>
      <c r="B85" s="52">
        <v>918</v>
      </c>
      <c r="C85" s="51" t="s">
        <v>174</v>
      </c>
      <c r="D85" s="18">
        <v>1380</v>
      </c>
      <c r="E85" s="18">
        <v>2880</v>
      </c>
      <c r="F85" s="18">
        <v>2040</v>
      </c>
      <c r="G85" s="18">
        <f t="shared" si="5"/>
        <v>6300</v>
      </c>
      <c r="H85" s="54">
        <v>2910</v>
      </c>
      <c r="I85" s="55">
        <v>4170</v>
      </c>
      <c r="J85" s="55">
        <v>3540</v>
      </c>
      <c r="K85" s="56">
        <f t="shared" si="6"/>
        <v>10620</v>
      </c>
      <c r="L85" s="18">
        <v>2700</v>
      </c>
      <c r="M85" s="18">
        <v>2040</v>
      </c>
      <c r="N85" s="18">
        <v>4060</v>
      </c>
      <c r="O85" s="18">
        <f t="shared" si="7"/>
        <v>8800</v>
      </c>
      <c r="P85" s="18">
        <v>3640</v>
      </c>
      <c r="Q85" s="18">
        <v>7764</v>
      </c>
      <c r="R85" s="18">
        <v>5664.67</v>
      </c>
      <c r="S85" s="18">
        <f t="shared" si="8"/>
        <v>17068.669999999998</v>
      </c>
      <c r="T85" s="19">
        <f t="shared" si="9"/>
        <v>42788.67</v>
      </c>
    </row>
    <row r="86" spans="1:20" ht="15">
      <c r="A86" s="51">
        <v>80</v>
      </c>
      <c r="B86" s="52">
        <v>928</v>
      </c>
      <c r="C86" s="51" t="s">
        <v>175</v>
      </c>
      <c r="D86" s="18">
        <v>16340</v>
      </c>
      <c r="E86" s="18">
        <v>15785</v>
      </c>
      <c r="F86" s="18">
        <v>7355</v>
      </c>
      <c r="G86" s="18">
        <f t="shared" si="5"/>
        <v>39480</v>
      </c>
      <c r="H86" s="54">
        <v>14345</v>
      </c>
      <c r="I86" s="55">
        <v>9530</v>
      </c>
      <c r="J86" s="55">
        <v>11690</v>
      </c>
      <c r="K86" s="56">
        <f t="shared" si="6"/>
        <v>35565</v>
      </c>
      <c r="L86" s="18">
        <v>11835</v>
      </c>
      <c r="M86" s="18">
        <v>13420</v>
      </c>
      <c r="N86" s="18">
        <v>13575</v>
      </c>
      <c r="O86" s="18">
        <f t="shared" si="7"/>
        <v>38830</v>
      </c>
      <c r="P86" s="18">
        <v>18905</v>
      </c>
      <c r="Q86" s="18">
        <v>21814.753490000003</v>
      </c>
      <c r="R86" s="18">
        <v>9547.1130200000025</v>
      </c>
      <c r="S86" s="18">
        <f t="shared" si="8"/>
        <v>50266.866510000007</v>
      </c>
      <c r="T86" s="19">
        <f t="shared" si="9"/>
        <v>164141.86650999999</v>
      </c>
    </row>
    <row r="87" spans="1:20" ht="15">
      <c r="A87" s="51">
        <v>81</v>
      </c>
      <c r="B87" s="52">
        <v>931</v>
      </c>
      <c r="C87" s="51" t="s">
        <v>176</v>
      </c>
      <c r="D87" s="18">
        <v>3480</v>
      </c>
      <c r="E87" s="18">
        <v>4260</v>
      </c>
      <c r="F87" s="18">
        <v>3500</v>
      </c>
      <c r="G87" s="18">
        <f t="shared" si="5"/>
        <v>11240</v>
      </c>
      <c r="H87" s="54">
        <v>2720</v>
      </c>
      <c r="I87" s="55"/>
      <c r="J87" s="55">
        <v>3760</v>
      </c>
      <c r="K87" s="56">
        <f t="shared" si="6"/>
        <v>6480</v>
      </c>
      <c r="L87" s="18">
        <v>4820</v>
      </c>
      <c r="M87" s="18">
        <v>3660</v>
      </c>
      <c r="N87" s="18">
        <v>5340</v>
      </c>
      <c r="O87" s="18">
        <f t="shared" si="7"/>
        <v>13820</v>
      </c>
      <c r="P87" s="18">
        <v>3220</v>
      </c>
      <c r="Q87" s="18">
        <v>4287.0612199999996</v>
      </c>
      <c r="R87" s="18">
        <v>2239.1575600000006</v>
      </c>
      <c r="S87" s="18">
        <f t="shared" si="8"/>
        <v>9746.2187799999992</v>
      </c>
      <c r="T87" s="19">
        <f t="shared" si="9"/>
        <v>41286.218780000003</v>
      </c>
    </row>
    <row r="88" spans="1:20" ht="15">
      <c r="A88" s="51">
        <v>82</v>
      </c>
      <c r="B88" s="52">
        <v>935</v>
      </c>
      <c r="C88" s="51" t="s">
        <v>177</v>
      </c>
      <c r="D88" s="18">
        <v>4055</v>
      </c>
      <c r="E88" s="18">
        <v>3105</v>
      </c>
      <c r="F88" s="18">
        <v>3810</v>
      </c>
      <c r="G88" s="18">
        <f t="shared" si="5"/>
        <v>10970</v>
      </c>
      <c r="H88" s="54">
        <v>4220</v>
      </c>
      <c r="I88" s="55">
        <v>3960</v>
      </c>
      <c r="J88" s="55">
        <v>3660</v>
      </c>
      <c r="K88" s="56">
        <f t="shared" si="6"/>
        <v>11840</v>
      </c>
      <c r="L88" s="18">
        <v>3395</v>
      </c>
      <c r="M88" s="18">
        <v>4095</v>
      </c>
      <c r="N88" s="18">
        <v>3800</v>
      </c>
      <c r="O88" s="18">
        <f t="shared" si="7"/>
        <v>11290</v>
      </c>
      <c r="P88" s="18">
        <v>3335</v>
      </c>
      <c r="Q88" s="18">
        <v>5507</v>
      </c>
      <c r="R88" s="18">
        <v>4209.6399999999994</v>
      </c>
      <c r="S88" s="18">
        <f t="shared" si="8"/>
        <v>13051.64</v>
      </c>
      <c r="T88" s="19">
        <f t="shared" si="9"/>
        <v>47151.64</v>
      </c>
    </row>
    <row r="89" spans="1:20" ht="15">
      <c r="A89" s="51">
        <v>83</v>
      </c>
      <c r="B89" s="52">
        <v>937</v>
      </c>
      <c r="C89" s="51" t="s">
        <v>178</v>
      </c>
      <c r="D89" s="18">
        <v>3905</v>
      </c>
      <c r="E89" s="18">
        <v>4890</v>
      </c>
      <c r="F89" s="18">
        <v>3880</v>
      </c>
      <c r="G89" s="18">
        <f t="shared" si="5"/>
        <v>12675</v>
      </c>
      <c r="H89" s="54">
        <v>4090</v>
      </c>
      <c r="I89" s="55">
        <v>2965</v>
      </c>
      <c r="J89" s="55">
        <v>3070</v>
      </c>
      <c r="K89" s="56">
        <f t="shared" si="6"/>
        <v>10125</v>
      </c>
      <c r="L89" s="18">
        <v>2990</v>
      </c>
      <c r="M89" s="18">
        <v>3060</v>
      </c>
      <c r="N89" s="18">
        <v>3000</v>
      </c>
      <c r="O89" s="18">
        <f t="shared" si="7"/>
        <v>9050</v>
      </c>
      <c r="P89" s="18">
        <v>3120</v>
      </c>
      <c r="Q89" s="18">
        <v>4897</v>
      </c>
      <c r="R89" s="18">
        <v>2844</v>
      </c>
      <c r="S89" s="18">
        <f t="shared" si="8"/>
        <v>10861</v>
      </c>
      <c r="T89" s="19">
        <f t="shared" si="9"/>
        <v>42711</v>
      </c>
    </row>
    <row r="90" spans="1:20" ht="15">
      <c r="A90" s="51">
        <v>84</v>
      </c>
      <c r="B90" s="51">
        <v>939</v>
      </c>
      <c r="C90" s="51" t="s">
        <v>179</v>
      </c>
      <c r="D90" s="18">
        <v>2580</v>
      </c>
      <c r="E90" s="18">
        <v>4260</v>
      </c>
      <c r="F90" s="18">
        <v>4260</v>
      </c>
      <c r="G90" s="18">
        <f t="shared" si="5"/>
        <v>11100</v>
      </c>
      <c r="H90" s="54">
        <v>1560</v>
      </c>
      <c r="I90" s="55">
        <v>3660</v>
      </c>
      <c r="J90" s="55">
        <v>3540</v>
      </c>
      <c r="K90" s="56">
        <f t="shared" si="6"/>
        <v>8760</v>
      </c>
      <c r="L90" s="18">
        <v>2400</v>
      </c>
      <c r="M90" s="18">
        <v>960</v>
      </c>
      <c r="N90" s="18">
        <v>1900</v>
      </c>
      <c r="O90" s="18">
        <f t="shared" si="7"/>
        <v>5260</v>
      </c>
      <c r="P90" s="18">
        <v>1500</v>
      </c>
      <c r="Q90" s="18">
        <v>5768</v>
      </c>
      <c r="R90" s="18">
        <v>3354.27</v>
      </c>
      <c r="S90" s="18">
        <f t="shared" si="8"/>
        <v>10622.27</v>
      </c>
      <c r="T90" s="19">
        <f t="shared" si="9"/>
        <v>35742.269999999997</v>
      </c>
    </row>
    <row r="91" spans="1:20" ht="15">
      <c r="A91" s="51">
        <v>85</v>
      </c>
      <c r="B91" s="52">
        <v>959</v>
      </c>
      <c r="C91" s="51" t="s">
        <v>180</v>
      </c>
      <c r="D91" s="18">
        <v>3370</v>
      </c>
      <c r="E91" s="18">
        <v>4150</v>
      </c>
      <c r="F91" s="18">
        <v>4850</v>
      </c>
      <c r="G91" s="18">
        <f t="shared" si="5"/>
        <v>12370</v>
      </c>
      <c r="H91" s="54">
        <v>3175</v>
      </c>
      <c r="I91" s="55">
        <v>4045</v>
      </c>
      <c r="J91" s="55">
        <v>3795</v>
      </c>
      <c r="K91" s="56">
        <f t="shared" si="6"/>
        <v>11015</v>
      </c>
      <c r="L91" s="18">
        <v>4990</v>
      </c>
      <c r="M91" s="18">
        <v>3455</v>
      </c>
      <c r="N91" s="18">
        <v>3930</v>
      </c>
      <c r="O91" s="18">
        <f t="shared" si="7"/>
        <v>12375</v>
      </c>
      <c r="P91" s="18">
        <v>7085</v>
      </c>
      <c r="Q91" s="18">
        <v>5654</v>
      </c>
      <c r="R91" s="18">
        <v>5763.95</v>
      </c>
      <c r="S91" s="18">
        <f t="shared" si="8"/>
        <v>18502.95</v>
      </c>
      <c r="T91" s="19">
        <f t="shared" si="9"/>
        <v>54262.95</v>
      </c>
    </row>
    <row r="92" spans="1:20" ht="15">
      <c r="A92" s="51">
        <v>86</v>
      </c>
      <c r="B92" s="52">
        <v>968</v>
      </c>
      <c r="C92" s="51" t="s">
        <v>181</v>
      </c>
      <c r="D92" s="18">
        <v>4840</v>
      </c>
      <c r="E92" s="18">
        <v>5555</v>
      </c>
      <c r="F92" s="18">
        <v>5720</v>
      </c>
      <c r="G92" s="18">
        <f t="shared" si="5"/>
        <v>16115</v>
      </c>
      <c r="H92" s="54">
        <v>5335</v>
      </c>
      <c r="I92" s="55">
        <v>6380</v>
      </c>
      <c r="J92" s="55">
        <v>4785</v>
      </c>
      <c r="K92" s="56">
        <f t="shared" si="6"/>
        <v>16500</v>
      </c>
      <c r="L92" s="18">
        <v>5170</v>
      </c>
      <c r="M92" s="18">
        <v>2970</v>
      </c>
      <c r="N92" s="18">
        <v>3795</v>
      </c>
      <c r="O92" s="18">
        <f t="shared" si="7"/>
        <v>11935</v>
      </c>
      <c r="P92" s="18">
        <v>4675</v>
      </c>
      <c r="Q92" s="18">
        <v>5340</v>
      </c>
      <c r="R92" s="18">
        <v>3770.56</v>
      </c>
      <c r="S92" s="18">
        <f t="shared" si="8"/>
        <v>13785.56</v>
      </c>
      <c r="T92" s="19">
        <f t="shared" si="9"/>
        <v>58335.56</v>
      </c>
    </row>
    <row r="93" spans="1:20" ht="15">
      <c r="A93" s="51">
        <v>87</v>
      </c>
      <c r="B93" s="52">
        <v>998</v>
      </c>
      <c r="C93" s="51" t="s">
        <v>182</v>
      </c>
      <c r="D93" s="18">
        <v>5340</v>
      </c>
      <c r="E93" s="18">
        <v>6750</v>
      </c>
      <c r="F93" s="18">
        <v>6220</v>
      </c>
      <c r="G93" s="18">
        <f t="shared" si="5"/>
        <v>18310</v>
      </c>
      <c r="H93" s="54">
        <v>6120</v>
      </c>
      <c r="I93" s="55">
        <v>8880</v>
      </c>
      <c r="J93" s="55">
        <v>7000</v>
      </c>
      <c r="K93" s="56">
        <f t="shared" si="6"/>
        <v>22000</v>
      </c>
      <c r="L93" s="18">
        <v>6820</v>
      </c>
      <c r="M93" s="18">
        <v>8680</v>
      </c>
      <c r="N93" s="18">
        <v>6500</v>
      </c>
      <c r="O93" s="18">
        <f t="shared" si="7"/>
        <v>22000</v>
      </c>
      <c r="P93" s="18">
        <v>13460</v>
      </c>
      <c r="Q93" s="18">
        <v>15587</v>
      </c>
      <c r="R93" s="18">
        <v>9605.7799999999988</v>
      </c>
      <c r="S93" s="18">
        <f t="shared" si="8"/>
        <v>38652.78</v>
      </c>
      <c r="T93" s="19">
        <f t="shared" si="9"/>
        <v>100962.78</v>
      </c>
    </row>
    <row r="94" spans="1:20" ht="15">
      <c r="A94" s="51">
        <v>88</v>
      </c>
      <c r="B94" s="52">
        <v>1002</v>
      </c>
      <c r="C94" s="51" t="s">
        <v>183</v>
      </c>
      <c r="D94" s="18">
        <v>750</v>
      </c>
      <c r="E94" s="18">
        <v>1200</v>
      </c>
      <c r="F94" s="73">
        <v>875</v>
      </c>
      <c r="G94" s="18">
        <f t="shared" si="5"/>
        <v>2825</v>
      </c>
      <c r="H94" s="54">
        <v>600</v>
      </c>
      <c r="I94" s="55">
        <v>1250</v>
      </c>
      <c r="J94" s="55">
        <v>700</v>
      </c>
      <c r="K94" s="56">
        <f t="shared" si="6"/>
        <v>2550</v>
      </c>
      <c r="L94" s="18">
        <v>300</v>
      </c>
      <c r="M94" s="18">
        <v>425</v>
      </c>
      <c r="N94" s="18">
        <v>1150</v>
      </c>
      <c r="O94" s="18">
        <f t="shared" si="7"/>
        <v>1875</v>
      </c>
      <c r="P94" s="18">
        <v>1225</v>
      </c>
      <c r="Q94" s="18">
        <v>4612</v>
      </c>
      <c r="R94" s="18">
        <v>3097.94</v>
      </c>
      <c r="S94" s="18">
        <f t="shared" si="8"/>
        <v>8934.94</v>
      </c>
      <c r="T94" s="19">
        <f t="shared" si="9"/>
        <v>16184.94</v>
      </c>
    </row>
    <row r="95" spans="1:20" ht="15">
      <c r="A95" s="51">
        <v>89</v>
      </c>
      <c r="B95" s="52">
        <v>1004</v>
      </c>
      <c r="C95" s="51" t="s">
        <v>184</v>
      </c>
      <c r="D95" s="18">
        <v>17150</v>
      </c>
      <c r="E95" s="18">
        <v>21600</v>
      </c>
      <c r="F95" s="18">
        <v>16950</v>
      </c>
      <c r="G95" s="18">
        <f t="shared" si="5"/>
        <v>55700</v>
      </c>
      <c r="H95" s="54">
        <v>18600</v>
      </c>
      <c r="I95" s="55">
        <v>18550</v>
      </c>
      <c r="J95" s="55">
        <v>17600</v>
      </c>
      <c r="K95" s="56">
        <f t="shared" si="6"/>
        <v>54750</v>
      </c>
      <c r="L95" s="18">
        <v>18900</v>
      </c>
      <c r="M95" s="18">
        <v>17250</v>
      </c>
      <c r="N95" s="18">
        <v>17500</v>
      </c>
      <c r="O95" s="18">
        <f t="shared" si="7"/>
        <v>53650</v>
      </c>
      <c r="P95" s="18">
        <v>33840</v>
      </c>
      <c r="Q95" s="18">
        <v>33918</v>
      </c>
      <c r="R95" s="18">
        <v>18516.275870000001</v>
      </c>
      <c r="S95" s="18">
        <f t="shared" si="8"/>
        <v>86274.275869999998</v>
      </c>
      <c r="T95" s="19">
        <f t="shared" si="9"/>
        <v>250374.27587000001</v>
      </c>
    </row>
    <row r="96" spans="1:20" ht="15">
      <c r="A96" s="51">
        <v>90</v>
      </c>
      <c r="B96" s="52">
        <v>1015</v>
      </c>
      <c r="C96" s="74" t="s">
        <v>185</v>
      </c>
      <c r="D96" s="18"/>
      <c r="E96" s="18"/>
      <c r="F96" s="18"/>
      <c r="G96" s="18">
        <f t="shared" si="5"/>
        <v>0</v>
      </c>
      <c r="H96" s="54">
        <v>3400</v>
      </c>
      <c r="I96" s="55">
        <v>3350</v>
      </c>
      <c r="J96" s="55">
        <v>2950</v>
      </c>
      <c r="K96" s="56">
        <f t="shared" si="6"/>
        <v>9700</v>
      </c>
      <c r="L96" s="18">
        <v>3250</v>
      </c>
      <c r="M96" s="18">
        <v>2800</v>
      </c>
      <c r="N96" s="18">
        <v>2650</v>
      </c>
      <c r="O96" s="18">
        <f t="shared" si="7"/>
        <v>8700</v>
      </c>
      <c r="P96" s="18">
        <v>1600</v>
      </c>
      <c r="Q96" s="18">
        <v>5607</v>
      </c>
      <c r="R96" s="18">
        <v>3515.27</v>
      </c>
      <c r="S96" s="18">
        <f t="shared" si="8"/>
        <v>10722.27</v>
      </c>
      <c r="T96" s="19">
        <f t="shared" si="9"/>
        <v>29122.27</v>
      </c>
    </row>
    <row r="97" spans="1:20" ht="15">
      <c r="A97" s="51">
        <v>91</v>
      </c>
      <c r="B97" s="75">
        <v>1025</v>
      </c>
      <c r="C97" s="57" t="s">
        <v>186</v>
      </c>
      <c r="D97" s="18"/>
      <c r="E97" s="18"/>
      <c r="F97" s="18"/>
      <c r="G97" s="18">
        <f t="shared" si="5"/>
        <v>0</v>
      </c>
      <c r="H97" s="54">
        <v>1190</v>
      </c>
      <c r="I97" s="55">
        <v>1880</v>
      </c>
      <c r="J97" s="55">
        <v>1940</v>
      </c>
      <c r="K97" s="56">
        <f t="shared" si="6"/>
        <v>5010</v>
      </c>
      <c r="L97" s="18">
        <v>1890</v>
      </c>
      <c r="M97" s="18">
        <v>1780</v>
      </c>
      <c r="N97" s="18">
        <v>1890</v>
      </c>
      <c r="O97" s="18">
        <f t="shared" si="7"/>
        <v>5560</v>
      </c>
      <c r="P97" s="18">
        <v>1710</v>
      </c>
      <c r="Q97" s="18">
        <v>2949</v>
      </c>
      <c r="R97" s="18">
        <v>1711.2499999999998</v>
      </c>
      <c r="S97" s="18">
        <f t="shared" si="8"/>
        <v>6370.25</v>
      </c>
      <c r="T97" s="19">
        <f t="shared" si="9"/>
        <v>16940.25</v>
      </c>
    </row>
    <row r="98" spans="1:20" s="34" customFormat="1" ht="15.75">
      <c r="A98" s="31"/>
      <c r="B98" s="76"/>
      <c r="C98" s="31" t="s">
        <v>88</v>
      </c>
      <c r="D98" s="77">
        <f t="shared" ref="D98:T98" si="10">SUM(D7:D97)</f>
        <v>462675</v>
      </c>
      <c r="E98" s="77">
        <f t="shared" si="10"/>
        <v>541105</v>
      </c>
      <c r="F98" s="77">
        <f t="shared" si="10"/>
        <v>501450</v>
      </c>
      <c r="G98" s="77">
        <f t="shared" si="10"/>
        <v>1505230</v>
      </c>
      <c r="H98" s="77">
        <f t="shared" si="10"/>
        <v>497010</v>
      </c>
      <c r="I98" s="77">
        <f t="shared" si="10"/>
        <v>488420</v>
      </c>
      <c r="J98" s="77">
        <f t="shared" si="10"/>
        <v>436840</v>
      </c>
      <c r="K98" s="77">
        <f t="shared" si="10"/>
        <v>1422270</v>
      </c>
      <c r="L98" s="77">
        <f t="shared" si="10"/>
        <v>470905</v>
      </c>
      <c r="M98" s="77">
        <f t="shared" si="10"/>
        <v>427670</v>
      </c>
      <c r="N98" s="77">
        <f t="shared" si="10"/>
        <v>438195</v>
      </c>
      <c r="O98" s="77">
        <f t="shared" si="10"/>
        <v>1336770</v>
      </c>
      <c r="P98" s="77">
        <f t="shared" si="10"/>
        <v>633235</v>
      </c>
      <c r="Q98" s="77">
        <f t="shared" si="10"/>
        <v>767971.07050999999</v>
      </c>
      <c r="R98" s="77">
        <f t="shared" si="10"/>
        <v>410054.59534000006</v>
      </c>
      <c r="S98" s="77">
        <f t="shared" si="10"/>
        <v>1811260.6658499995</v>
      </c>
      <c r="T98" s="77">
        <f t="shared" si="10"/>
        <v>6075530.6658500005</v>
      </c>
    </row>
    <row r="101" spans="1:20">
      <c r="D101" s="46" t="e">
        <f>#REF!-'[1]17.08.17-ECO CLINIC-REG IUL'!D104</f>
        <v>#REF!</v>
      </c>
      <c r="E101" s="46" t="e">
        <f>#REF!-'[1]17.08.17-ECO CLINIC-REG IUL'!E104</f>
        <v>#REF!</v>
      </c>
      <c r="F101" s="46" t="e">
        <f>#REF!-'[1]17.08.17-ECO CLINIC-REG IUL'!F104</f>
        <v>#REF!</v>
      </c>
      <c r="G101" s="46" t="e">
        <f>#REF!-'[1]17.08.17-ECO CLINIC-REG IUL'!G104</f>
        <v>#REF!</v>
      </c>
      <c r="H101" s="46" t="e">
        <f>#REF!-'[1]17.08.17-ECO CLINIC-REG IUL'!H104</f>
        <v>#REF!</v>
      </c>
      <c r="I101" s="46" t="e">
        <f>#REF!-'[1]17.08.17-ECO CLINIC-REG IUL'!I104</f>
        <v>#REF!</v>
      </c>
      <c r="J101" s="46" t="e">
        <f>#REF!-'[1]17.08.17-ECO CLINIC-REG IUL'!J104</f>
        <v>#REF!</v>
      </c>
      <c r="K101" s="46" t="e">
        <f>#REF!-'[1]17.08.17-ECO CLINIC-REG IUL'!K104</f>
        <v>#REF!</v>
      </c>
      <c r="L101" s="46" t="e">
        <f>#REF!-'[1]17.08.17-ECO CLINIC-REG IUL'!L104</f>
        <v>#REF!</v>
      </c>
      <c r="M101" s="46"/>
      <c r="N101" s="46"/>
      <c r="O101" s="46" t="e">
        <f>#REF!-'[1]17.08.17-ECO CLINIC-REG IUL'!O104</f>
        <v>#REF!</v>
      </c>
      <c r="P101" s="46" t="e">
        <f>#REF!-'[1]17.08.17-ECO CLINIC-REG IUL'!P104</f>
        <v>#REF!</v>
      </c>
      <c r="Q101" s="46"/>
      <c r="R101" s="46"/>
      <c r="S101" s="46"/>
      <c r="T101" s="46"/>
    </row>
  </sheetData>
  <printOptions horizontalCentered="1"/>
  <pageMargins left="0" right="0" top="0.44685039399999998" bottom="0.59055118110236204" header="0.118110236220472" footer="0.118110236220472"/>
  <pageSetup paperSize="9" scale="46" fitToWidth="2" fitToHeight="2" orientation="landscape" r:id="rId1"/>
  <headerFooter alignWithMargins="0">
    <oddHeader>&amp;RAprobat,
Presedinte-Director General,
Cristina Constanta CALINOIU</oddHeader>
    <oddFooter>&amp;LServiciul CPSACAMDAMPSP,
Cornelia GOMOI&amp;CDirectia DRC,
Dr.Andreea SAFTA&amp;RServiciul DACAMDAMPSP,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29.11.2017-ECO FAM-rectif</vt:lpstr>
      <vt:lpstr>29.11.2017+ECO CLIN-rectificare</vt:lpstr>
      <vt:lpstr>'29.11.2017+ECO CLIN-rectificare'!Print_Area</vt:lpstr>
      <vt:lpstr>'29.11.2017-ECO FAM-rectif'!Print_Area</vt:lpstr>
      <vt:lpstr>'29.11.2017+ECO CLIN-rectificare'!Print_Titles</vt:lpstr>
      <vt:lpstr>'29.11.2017-ECO FAM-rectif'!Print_Titles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2017-11-29T15:51:12Z</dcterms:created>
  <dcterms:modified xsi:type="dcterms:W3CDTF">2017-11-29T15:52:15Z</dcterms:modified>
</cp:coreProperties>
</file>